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Area Ced di APT Dropbox\Ced\2025-2024-2023 - Nuova pubblicazione dati statistici\File per aggiornamento sito web DATI STATISTICI - 2026-02-10\"/>
    </mc:Choice>
  </mc:AlternateContent>
  <xr:revisionPtr revIDLastSave="0" documentId="13_ncr:1_{3C2DCD1E-F826-4045-AE87-DA8FEC229E7A}" xr6:coauthVersionLast="47" xr6:coauthVersionMax="47" xr10:uidLastSave="{00000000-0000-0000-0000-000000000000}"/>
  <bookViews>
    <workbookView xWindow="20430" yWindow="0" windowWidth="31035" windowHeight="20640" activeTab="1" xr2:uid="{00000000-000D-0000-FFFF-FFFF00000000}"/>
  </bookViews>
  <sheets>
    <sheet name="Movimento 2025-2019" sheetId="4" r:id="rId1"/>
    <sheet name="Consistenza 2025-2019" sheetId="1" r:id="rId2"/>
  </sheets>
  <definedNames>
    <definedName name="_xlnm.Print_Area" localSheetId="1">'Consistenza 2025-2019'!$A$1:$Y$26</definedName>
    <definedName name="_xlnm.Print_Area" localSheetId="0">'Movimento 2025-2019'!$A$1:$Y$26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6" i="4" l="1"/>
  <c r="Y25" i="4"/>
  <c r="Y24" i="4"/>
  <c r="Y23" i="4"/>
  <c r="Y22" i="4"/>
  <c r="Y21" i="4"/>
  <c r="Y20" i="4"/>
  <c r="Y19" i="4"/>
  <c r="Y17" i="4"/>
  <c r="Y16" i="4"/>
  <c r="Y15" i="4"/>
  <c r="Y14" i="4"/>
  <c r="Y13" i="4"/>
  <c r="Y12" i="4"/>
  <c r="Y10" i="4"/>
  <c r="Y9" i="4"/>
  <c r="Y8" i="4"/>
  <c r="M26" i="4"/>
  <c r="M25" i="4"/>
  <c r="M24" i="4"/>
  <c r="M23" i="4"/>
  <c r="M22" i="4"/>
  <c r="M21" i="4"/>
  <c r="M20" i="4"/>
  <c r="M19" i="4"/>
  <c r="M17" i="4"/>
  <c r="M16" i="4"/>
  <c r="M15" i="4"/>
  <c r="M14" i="4"/>
  <c r="M13" i="4"/>
  <c r="M12" i="4"/>
  <c r="M10" i="4"/>
  <c r="M9" i="4"/>
  <c r="M8" i="4"/>
  <c r="Y26" i="1"/>
  <c r="Y25" i="1"/>
  <c r="Y24" i="1"/>
  <c r="Y23" i="1"/>
  <c r="Y22" i="1"/>
  <c r="Y21" i="1"/>
  <c r="Y20" i="1"/>
  <c r="Y19" i="1"/>
  <c r="Y17" i="1"/>
  <c r="Y16" i="1"/>
  <c r="Y15" i="1"/>
  <c r="Y14" i="1"/>
  <c r="Y13" i="1"/>
  <c r="Y12" i="1"/>
  <c r="Y10" i="1"/>
  <c r="Y9" i="1"/>
  <c r="Y8" i="1"/>
  <c r="M26" i="1"/>
  <c r="M25" i="1"/>
  <c r="M24" i="1"/>
  <c r="M23" i="1"/>
  <c r="M22" i="1"/>
  <c r="M21" i="1"/>
  <c r="M20" i="1"/>
  <c r="M19" i="1"/>
  <c r="M17" i="1"/>
  <c r="M16" i="1"/>
  <c r="M15" i="1"/>
  <c r="M14" i="1"/>
  <c r="M13" i="1"/>
  <c r="M12" i="1"/>
  <c r="M10" i="1"/>
  <c r="M9" i="1"/>
  <c r="M8" i="1"/>
  <c r="W26" i="4"/>
  <c r="X26" i="4" s="1"/>
  <c r="U26" i="4"/>
  <c r="V26" i="4" s="1"/>
  <c r="K26" i="4"/>
  <c r="L26" i="4" s="1"/>
  <c r="I26" i="4"/>
  <c r="J26" i="4" s="1"/>
  <c r="W25" i="4"/>
  <c r="X25" i="4" s="1"/>
  <c r="U25" i="4"/>
  <c r="V25" i="4" s="1"/>
  <c r="K25" i="4"/>
  <c r="L25" i="4" s="1"/>
  <c r="I25" i="4"/>
  <c r="J25" i="4" s="1"/>
  <c r="W24" i="4"/>
  <c r="X24" i="4" s="1"/>
  <c r="U24" i="4"/>
  <c r="V24" i="4" s="1"/>
  <c r="K24" i="4"/>
  <c r="L24" i="4" s="1"/>
  <c r="I24" i="4"/>
  <c r="J24" i="4" s="1"/>
  <c r="W23" i="4"/>
  <c r="X23" i="4" s="1"/>
  <c r="U23" i="4"/>
  <c r="V23" i="4" s="1"/>
  <c r="K23" i="4"/>
  <c r="L23" i="4" s="1"/>
  <c r="I23" i="4"/>
  <c r="J23" i="4" s="1"/>
  <c r="W22" i="4"/>
  <c r="X22" i="4" s="1"/>
  <c r="U22" i="4"/>
  <c r="V22" i="4" s="1"/>
  <c r="K22" i="4"/>
  <c r="L22" i="4" s="1"/>
  <c r="I22" i="4"/>
  <c r="J22" i="4" s="1"/>
  <c r="W21" i="4"/>
  <c r="X21" i="4" s="1"/>
  <c r="U21" i="4"/>
  <c r="V21" i="4" s="1"/>
  <c r="K21" i="4"/>
  <c r="L21" i="4" s="1"/>
  <c r="I21" i="4"/>
  <c r="J21" i="4" s="1"/>
  <c r="W20" i="4"/>
  <c r="X20" i="4" s="1"/>
  <c r="U20" i="4"/>
  <c r="V20" i="4" s="1"/>
  <c r="K20" i="4"/>
  <c r="L20" i="4" s="1"/>
  <c r="I20" i="4"/>
  <c r="J20" i="4" s="1"/>
  <c r="W19" i="4"/>
  <c r="X19" i="4" s="1"/>
  <c r="U19" i="4"/>
  <c r="V19" i="4" s="1"/>
  <c r="K19" i="4"/>
  <c r="L19" i="4" s="1"/>
  <c r="I19" i="4"/>
  <c r="J19" i="4" s="1"/>
  <c r="W17" i="4"/>
  <c r="X17" i="4" s="1"/>
  <c r="U17" i="4"/>
  <c r="V17" i="4" s="1"/>
  <c r="K17" i="4"/>
  <c r="L17" i="4" s="1"/>
  <c r="I17" i="4"/>
  <c r="J17" i="4" s="1"/>
  <c r="W16" i="4"/>
  <c r="X16" i="4" s="1"/>
  <c r="U16" i="4"/>
  <c r="V16" i="4" s="1"/>
  <c r="K16" i="4"/>
  <c r="L16" i="4" s="1"/>
  <c r="I16" i="4"/>
  <c r="J16" i="4" s="1"/>
  <c r="W15" i="4"/>
  <c r="X15" i="4" s="1"/>
  <c r="U15" i="4"/>
  <c r="V15" i="4" s="1"/>
  <c r="K15" i="4"/>
  <c r="L15" i="4" s="1"/>
  <c r="I15" i="4"/>
  <c r="J15" i="4" s="1"/>
  <c r="W14" i="4"/>
  <c r="X14" i="4" s="1"/>
  <c r="U14" i="4"/>
  <c r="V14" i="4" s="1"/>
  <c r="K14" i="4"/>
  <c r="L14" i="4" s="1"/>
  <c r="I14" i="4"/>
  <c r="J14" i="4" s="1"/>
  <c r="W13" i="4"/>
  <c r="X13" i="4" s="1"/>
  <c r="U13" i="4"/>
  <c r="V13" i="4" s="1"/>
  <c r="K13" i="4"/>
  <c r="L13" i="4" s="1"/>
  <c r="I13" i="4"/>
  <c r="J13" i="4" s="1"/>
  <c r="W12" i="4"/>
  <c r="X12" i="4" s="1"/>
  <c r="U12" i="4"/>
  <c r="V12" i="4" s="1"/>
  <c r="K12" i="4"/>
  <c r="L12" i="4" s="1"/>
  <c r="I12" i="4"/>
  <c r="J12" i="4" s="1"/>
  <c r="T10" i="4"/>
  <c r="S10" i="4"/>
  <c r="R10" i="4"/>
  <c r="Q10" i="4"/>
  <c r="P10" i="4"/>
  <c r="O10" i="4"/>
  <c r="N10" i="4"/>
  <c r="H10" i="4"/>
  <c r="G10" i="4"/>
  <c r="F10" i="4"/>
  <c r="E10" i="4"/>
  <c r="D10" i="4"/>
  <c r="C10" i="4"/>
  <c r="B10" i="4"/>
  <c r="W9" i="4"/>
  <c r="X9" i="4" s="1"/>
  <c r="U9" i="4"/>
  <c r="V9" i="4" s="1"/>
  <c r="K9" i="4"/>
  <c r="L9" i="4" s="1"/>
  <c r="I9" i="4"/>
  <c r="J9" i="4" s="1"/>
  <c r="W8" i="4"/>
  <c r="X8" i="4" s="1"/>
  <c r="U8" i="4"/>
  <c r="V8" i="4" s="1"/>
  <c r="K8" i="4"/>
  <c r="L8" i="4" s="1"/>
  <c r="I8" i="4"/>
  <c r="J8" i="4" s="1"/>
  <c r="W10" i="4" l="1"/>
  <c r="X10" i="4" s="1"/>
  <c r="U10" i="4"/>
  <c r="V10" i="4" s="1"/>
  <c r="K10" i="4"/>
  <c r="L10" i="4" s="1"/>
  <c r="I10" i="4"/>
  <c r="J10" i="4" s="1"/>
  <c r="W26" i="1"/>
  <c r="X26" i="1" s="1"/>
  <c r="U26" i="1"/>
  <c r="V26" i="1" s="1"/>
  <c r="K26" i="1"/>
  <c r="L26" i="1" s="1"/>
  <c r="I26" i="1"/>
  <c r="J26" i="1" s="1"/>
  <c r="W25" i="1"/>
  <c r="X25" i="1" s="1"/>
  <c r="U25" i="1"/>
  <c r="V25" i="1" s="1"/>
  <c r="K25" i="1"/>
  <c r="L25" i="1" s="1"/>
  <c r="I25" i="1"/>
  <c r="J25" i="1" s="1"/>
  <c r="W24" i="1"/>
  <c r="X24" i="1" s="1"/>
  <c r="U24" i="1"/>
  <c r="V24" i="1" s="1"/>
  <c r="K24" i="1"/>
  <c r="L24" i="1" s="1"/>
  <c r="I24" i="1"/>
  <c r="J24" i="1" s="1"/>
  <c r="W23" i="1"/>
  <c r="X23" i="1" s="1"/>
  <c r="U23" i="1"/>
  <c r="V23" i="1" s="1"/>
  <c r="K23" i="1"/>
  <c r="L23" i="1" s="1"/>
  <c r="I23" i="1"/>
  <c r="J23" i="1" s="1"/>
  <c r="W22" i="1"/>
  <c r="X22" i="1" s="1"/>
  <c r="U22" i="1"/>
  <c r="V22" i="1" s="1"/>
  <c r="K22" i="1"/>
  <c r="L22" i="1" s="1"/>
  <c r="I22" i="1"/>
  <c r="J22" i="1" s="1"/>
  <c r="W21" i="1"/>
  <c r="X21" i="1" s="1"/>
  <c r="U21" i="1"/>
  <c r="V21" i="1" s="1"/>
  <c r="K21" i="1"/>
  <c r="L21" i="1" s="1"/>
  <c r="I21" i="1"/>
  <c r="J21" i="1" s="1"/>
  <c r="W20" i="1"/>
  <c r="X20" i="1" s="1"/>
  <c r="U20" i="1"/>
  <c r="V20" i="1" s="1"/>
  <c r="K20" i="1"/>
  <c r="L20" i="1" s="1"/>
  <c r="I20" i="1"/>
  <c r="J20" i="1" s="1"/>
  <c r="W19" i="1"/>
  <c r="X19" i="1" s="1"/>
  <c r="U19" i="1"/>
  <c r="V19" i="1" s="1"/>
  <c r="K19" i="1"/>
  <c r="L19" i="1" s="1"/>
  <c r="I19" i="1"/>
  <c r="J19" i="1" s="1"/>
  <c r="W17" i="1"/>
  <c r="X17" i="1" s="1"/>
  <c r="U17" i="1"/>
  <c r="V17" i="1" s="1"/>
  <c r="K17" i="1"/>
  <c r="L17" i="1" s="1"/>
  <c r="I17" i="1"/>
  <c r="J17" i="1" s="1"/>
  <c r="W16" i="1"/>
  <c r="X16" i="1" s="1"/>
  <c r="U16" i="1"/>
  <c r="V16" i="1" s="1"/>
  <c r="K16" i="1"/>
  <c r="L16" i="1" s="1"/>
  <c r="I16" i="1"/>
  <c r="J16" i="1" s="1"/>
  <c r="W15" i="1"/>
  <c r="X15" i="1" s="1"/>
  <c r="U15" i="1"/>
  <c r="V15" i="1" s="1"/>
  <c r="K15" i="1"/>
  <c r="L15" i="1" s="1"/>
  <c r="I15" i="1"/>
  <c r="J15" i="1" s="1"/>
  <c r="W14" i="1"/>
  <c r="X14" i="1" s="1"/>
  <c r="U14" i="1"/>
  <c r="V14" i="1" s="1"/>
  <c r="K14" i="1"/>
  <c r="L14" i="1" s="1"/>
  <c r="I14" i="1"/>
  <c r="J14" i="1" s="1"/>
  <c r="W13" i="1"/>
  <c r="X13" i="1" s="1"/>
  <c r="U13" i="1"/>
  <c r="V13" i="1" s="1"/>
  <c r="K13" i="1"/>
  <c r="L13" i="1" s="1"/>
  <c r="I13" i="1"/>
  <c r="J13" i="1" s="1"/>
  <c r="W12" i="1"/>
  <c r="X12" i="1" s="1"/>
  <c r="U12" i="1"/>
  <c r="V12" i="1" s="1"/>
  <c r="K12" i="1"/>
  <c r="L12" i="1" s="1"/>
  <c r="I12" i="1"/>
  <c r="J12" i="1" s="1"/>
  <c r="T10" i="1"/>
  <c r="S10" i="1"/>
  <c r="R10" i="1"/>
  <c r="Q10" i="1"/>
  <c r="P10" i="1"/>
  <c r="O10" i="1"/>
  <c r="N10" i="1"/>
  <c r="H10" i="1"/>
  <c r="G10" i="1"/>
  <c r="F10" i="1"/>
  <c r="E10" i="1"/>
  <c r="D10" i="1"/>
  <c r="C10" i="1"/>
  <c r="B10" i="1"/>
  <c r="W9" i="1"/>
  <c r="X9" i="1" s="1"/>
  <c r="U9" i="1"/>
  <c r="V9" i="1" s="1"/>
  <c r="K9" i="1"/>
  <c r="L9" i="1" s="1"/>
  <c r="I9" i="1"/>
  <c r="J9" i="1" s="1"/>
  <c r="W8" i="1"/>
  <c r="X8" i="1" s="1"/>
  <c r="U8" i="1"/>
  <c r="V8" i="1" s="1"/>
  <c r="K8" i="1"/>
  <c r="L8" i="1" s="1"/>
  <c r="I8" i="1"/>
  <c r="J8" i="1" s="1"/>
  <c r="U10" i="1" l="1"/>
  <c r="V10" i="1" s="1"/>
  <c r="K10" i="1"/>
  <c r="L10" i="1" s="1"/>
  <c r="W10" i="1"/>
  <c r="X10" i="1" s="1"/>
  <c r="I10" i="1"/>
  <c r="J10" i="1" s="1"/>
</calcChain>
</file>

<file path=xl/sharedStrings.xml><?xml version="1.0" encoding="utf-8"?>
<sst xmlns="http://schemas.openxmlformats.org/spreadsheetml/2006/main" count="76" uniqueCount="31">
  <si>
    <t>Periodo di riferimento: anni 2019-2025</t>
  </si>
  <si>
    <t>AGGREGAZIONI TERRITORIALI</t>
  </si>
  <si>
    <t>ESERCIZI</t>
  </si>
  <si>
    <t>POSTI LETTO</t>
  </si>
  <si>
    <t>ANNI</t>
  </si>
  <si>
    <t>Differenza
2025 - 2024</t>
  </si>
  <si>
    <t>Differenza
2025 - 2019</t>
  </si>
  <si>
    <t>numero</t>
  </si>
  <si>
    <t>%</t>
  </si>
  <si>
    <t>Provincia di Potenza</t>
  </si>
  <si>
    <t>Provincia di Matera</t>
  </si>
  <si>
    <t>TOTALI (Intera regione)</t>
  </si>
  <si>
    <t>Città di Potenza</t>
  </si>
  <si>
    <t>Città di Matera</t>
  </si>
  <si>
    <t>Città di Maratea</t>
  </si>
  <si>
    <t>Costa Jonica</t>
  </si>
  <si>
    <t>Pollino</t>
  </si>
  <si>
    <t>Vulture</t>
  </si>
  <si>
    <t>AREA 1 - Alto Basento</t>
  </si>
  <si>
    <t>AREA 2 - Bradanica</t>
  </si>
  <si>
    <t>AREA 3 - Lagonegrese - Pollino</t>
  </si>
  <si>
    <t>AREA 4 - Marmo Platano - Melandro</t>
  </si>
  <si>
    <t>AREA 5 - Metapontino</t>
  </si>
  <si>
    <t>AREA 6 - Montagna Materana</t>
  </si>
  <si>
    <t>AREA 7 - Val D’Agri</t>
  </si>
  <si>
    <t>AREA 8 - Vulture - Alto Bradano</t>
  </si>
  <si>
    <t>ARRIVI</t>
  </si>
  <si>
    <t>PRESENZE</t>
  </si>
  <si>
    <t>Movimento clienti delle strutture ricettive ubicate nelle principali aggregazioni territoriali della Basilicata</t>
  </si>
  <si>
    <t>% sul Totale (intera regione) 2025</t>
  </si>
  <si>
    <t>Consistenza delle strutture ricettive ubicate nelle principali aggregazioni territoriali della Basilicata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</si>
</sst>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.0%"/>
    <numFmt numFmtId="166" formatCode="#,##0_ ;\-#,##0\ "/>
  </numFmts>
  <fonts count="9" x14ac:knownFonts="1">
    <font>
      <sz val="12"/>
      <color theme="1"/>
      <name val="Calibri"/>
      <family val="2"/>
      <scheme val="minor"/>
    </font>
    <font>
      <b/>
      <sz val="20"/>
      <color rgb="FF000000"/>
      <name val="Arial"/>
      <family val="2"/>
    </font>
    <font>
      <sz val="10"/>
      <name val="Arial"/>
      <family val="2"/>
    </font>
    <font>
      <b/>
      <sz val="14"/>
      <color rgb="FF000000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</cellStyleXfs>
  <cellXfs count="5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2" applyAlignment="1">
      <alignment vertical="center"/>
    </xf>
    <xf numFmtId="0" fontId="3" fillId="0" borderId="0" xfId="0" applyFont="1"/>
    <xf numFmtId="164" fontId="2" fillId="0" borderId="0" xfId="2" applyNumberFormat="1" applyAlignment="1">
      <alignment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49" fontId="6" fillId="0" borderId="1" xfId="2" applyNumberFormat="1" applyFont="1" applyBorder="1" applyAlignment="1">
      <alignment vertical="center"/>
    </xf>
    <xf numFmtId="3" fontId="6" fillId="0" borderId="1" xfId="2" applyNumberFormat="1" applyFont="1" applyBorder="1" applyAlignment="1">
      <alignment vertical="center"/>
    </xf>
    <xf numFmtId="3" fontId="6" fillId="0" borderId="0" xfId="2" applyNumberFormat="1" applyFont="1" applyAlignment="1">
      <alignment vertical="center"/>
    </xf>
    <xf numFmtId="49" fontId="4" fillId="0" borderId="1" xfId="2" applyNumberFormat="1" applyFont="1" applyBorder="1" applyAlignment="1">
      <alignment horizontal="right" vertical="center"/>
    </xf>
    <xf numFmtId="3" fontId="4" fillId="0" borderId="1" xfId="2" applyNumberFormat="1" applyFont="1" applyBorder="1" applyAlignment="1">
      <alignment vertical="center"/>
    </xf>
    <xf numFmtId="49" fontId="6" fillId="0" borderId="1" xfId="3" applyNumberFormat="1" applyFont="1" applyBorder="1" applyAlignment="1">
      <alignment vertical="center"/>
    </xf>
    <xf numFmtId="3" fontId="6" fillId="0" borderId="1" xfId="3" applyNumberFormat="1" applyFont="1" applyBorder="1" applyAlignment="1">
      <alignment vertical="center"/>
    </xf>
    <xf numFmtId="0" fontId="6" fillId="0" borderId="1" xfId="3" applyFont="1" applyBorder="1" applyAlignment="1">
      <alignment vertical="center"/>
    </xf>
    <xf numFmtId="166" fontId="2" fillId="0" borderId="0" xfId="2" applyNumberFormat="1" applyAlignment="1">
      <alignment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165" fontId="2" fillId="0" borderId="0" xfId="1" applyNumberFormat="1" applyAlignment="1">
      <alignment vertical="center"/>
    </xf>
    <xf numFmtId="165" fontId="6" fillId="2" borderId="1" xfId="1" applyNumberFormat="1" applyFont="1" applyFill="1" applyBorder="1" applyAlignment="1">
      <alignment vertical="center"/>
    </xf>
    <xf numFmtId="165" fontId="4" fillId="2" borderId="1" xfId="1" applyNumberFormat="1" applyFont="1" applyFill="1" applyBorder="1" applyAlignment="1">
      <alignment vertical="center"/>
    </xf>
    <xf numFmtId="164" fontId="4" fillId="3" borderId="1" xfId="2" applyNumberFormat="1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vertical="center"/>
    </xf>
    <xf numFmtId="165" fontId="6" fillId="3" borderId="1" xfId="1" applyNumberFormat="1" applyFont="1" applyFill="1" applyBorder="1" applyAlignment="1">
      <alignment vertical="center"/>
    </xf>
    <xf numFmtId="3" fontId="4" fillId="3" borderId="1" xfId="2" applyNumberFormat="1" applyFont="1" applyFill="1" applyBorder="1" applyAlignment="1">
      <alignment vertical="center"/>
    </xf>
    <xf numFmtId="165" fontId="4" fillId="3" borderId="1" xfId="1" applyNumberFormat="1" applyFont="1" applyFill="1" applyBorder="1" applyAlignment="1">
      <alignment vertical="center"/>
    </xf>
    <xf numFmtId="164" fontId="4" fillId="4" borderId="1" xfId="2" applyNumberFormat="1" applyFont="1" applyFill="1" applyBorder="1" applyAlignment="1">
      <alignment horizontal="center" vertical="center"/>
    </xf>
    <xf numFmtId="0" fontId="4" fillId="4" borderId="1" xfId="2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vertical="center"/>
    </xf>
    <xf numFmtId="165" fontId="6" fillId="4" borderId="1" xfId="1" applyNumberFormat="1" applyFont="1" applyFill="1" applyBorder="1" applyAlignment="1">
      <alignment vertical="center"/>
    </xf>
    <xf numFmtId="3" fontId="4" fillId="4" borderId="1" xfId="2" applyNumberFormat="1" applyFont="1" applyFill="1" applyBorder="1" applyAlignment="1">
      <alignment vertical="center"/>
    </xf>
    <xf numFmtId="165" fontId="4" fillId="4" borderId="1" xfId="1" applyNumberFormat="1" applyFont="1" applyFill="1" applyBorder="1" applyAlignment="1">
      <alignment vertical="center"/>
    </xf>
    <xf numFmtId="9" fontId="6" fillId="4" borderId="1" xfId="1" applyFont="1" applyFill="1" applyBorder="1" applyAlignment="1">
      <alignment vertical="center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49" fontId="4" fillId="0" borderId="2" xfId="2" applyNumberFormat="1" applyFont="1" applyBorder="1" applyAlignment="1">
      <alignment horizontal="center" vertical="center"/>
    </xf>
    <xf numFmtId="49" fontId="4" fillId="0" borderId="3" xfId="2" applyNumberFormat="1" applyFont="1" applyBorder="1" applyAlignment="1">
      <alignment horizontal="center" vertical="center"/>
    </xf>
    <xf numFmtId="49" fontId="4" fillId="0" borderId="4" xfId="2" applyNumberFormat="1" applyFont="1" applyBorder="1" applyAlignment="1">
      <alignment horizontal="center" vertical="center"/>
    </xf>
    <xf numFmtId="49" fontId="6" fillId="0" borderId="2" xfId="2" applyNumberFormat="1" applyFont="1" applyBorder="1" applyAlignment="1">
      <alignment horizontal="center" vertical="center"/>
    </xf>
    <xf numFmtId="49" fontId="6" fillId="0" borderId="3" xfId="2" applyNumberFormat="1" applyFont="1" applyBorder="1" applyAlignment="1">
      <alignment horizontal="center" vertical="center"/>
    </xf>
    <xf numFmtId="49" fontId="6" fillId="0" borderId="4" xfId="2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164" fontId="4" fillId="3" borderId="1" xfId="2" applyNumberFormat="1" applyFont="1" applyFill="1" applyBorder="1" applyAlignment="1">
      <alignment horizontal="center" vertical="center" wrapText="1"/>
    </xf>
    <xf numFmtId="164" fontId="4" fillId="4" borderId="2" xfId="2" applyNumberFormat="1" applyFont="1" applyFill="1" applyBorder="1" applyAlignment="1">
      <alignment horizontal="center" vertical="center" wrapText="1"/>
    </xf>
    <xf numFmtId="164" fontId="4" fillId="4" borderId="4" xfId="2" applyNumberFormat="1" applyFont="1" applyFill="1" applyBorder="1" applyAlignment="1">
      <alignment horizontal="center" vertical="center" wrapText="1"/>
    </xf>
    <xf numFmtId="164" fontId="4" fillId="2" borderId="5" xfId="2" applyNumberFormat="1" applyFont="1" applyFill="1" applyBorder="1" applyAlignment="1">
      <alignment horizontal="center" vertical="center" wrapText="1"/>
    </xf>
    <xf numFmtId="164" fontId="4" fillId="2" borderId="6" xfId="2" applyNumberFormat="1" applyFont="1" applyFill="1" applyBorder="1" applyAlignment="1">
      <alignment horizontal="center" vertical="center" wrapText="1"/>
    </xf>
  </cellXfs>
  <cellStyles count="4">
    <cellStyle name="Normale" xfId="0" builtinId="0"/>
    <cellStyle name="Normale 2 2" xfId="3" xr:uid="{00000000-0005-0000-0000-000001000000}"/>
    <cellStyle name="Normale 3" xfId="2" xr:uid="{00000000-0005-0000-0000-000002000000}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32"/>
  <sheetViews>
    <sheetView zoomScaleNormal="63" workbookViewId="0">
      <selection activeCell="I9" sqref="I9"/>
    </sheetView>
  </sheetViews>
  <sheetFormatPr defaultColWidth="9.125" defaultRowHeight="39.950000000000003" customHeight="1" x14ac:dyDescent="0.25"/>
  <cols>
    <col min="1" max="1" width="35.875" style="2" bestFit="1" customWidth="1"/>
    <col min="2" max="10" width="11.125" style="2" customWidth="1"/>
    <col min="11" max="12" width="11.125" style="4" customWidth="1"/>
    <col min="13" max="20" width="11.125" style="2" customWidth="1"/>
    <col min="21" max="21" width="11.125" style="4" customWidth="1"/>
    <col min="22" max="22" width="11.125" style="2" customWidth="1"/>
    <col min="23" max="24" width="11.125" style="4" customWidth="1"/>
    <col min="25" max="25" width="11.125" style="2" customWidth="1"/>
    <col min="26" max="16384" width="9.125" style="2"/>
  </cols>
  <sheetData>
    <row r="1" spans="1:29" ht="39.950000000000003" customHeight="1" x14ac:dyDescent="0.25">
      <c r="A1" s="44" t="s">
        <v>28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1:29" ht="39.950000000000003" customHeight="1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1"/>
      <c r="AA2" s="1"/>
      <c r="AB2" s="1"/>
      <c r="AC2" s="1"/>
    </row>
    <row r="3" spans="1:29" ht="39.950000000000003" customHeight="1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</row>
    <row r="4" spans="1:29" s="17" customFormat="1" ht="44.1" customHeight="1" x14ac:dyDescent="0.25">
      <c r="A4" s="45" t="s">
        <v>1</v>
      </c>
      <c r="B4" s="46" t="s">
        <v>26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 t="s">
        <v>27</v>
      </c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9" s="18" customFormat="1" ht="44.1" customHeight="1" x14ac:dyDescent="0.25">
      <c r="A5" s="45"/>
      <c r="B5" s="48" t="s">
        <v>4</v>
      </c>
      <c r="C5" s="48"/>
      <c r="D5" s="48"/>
      <c r="E5" s="48"/>
      <c r="F5" s="48"/>
      <c r="G5" s="48"/>
      <c r="H5" s="48"/>
      <c r="I5" s="49" t="s">
        <v>5</v>
      </c>
      <c r="J5" s="49"/>
      <c r="K5" s="50" t="s">
        <v>6</v>
      </c>
      <c r="L5" s="51"/>
      <c r="M5" s="52" t="s">
        <v>29</v>
      </c>
      <c r="N5" s="48" t="s">
        <v>4</v>
      </c>
      <c r="O5" s="48"/>
      <c r="P5" s="48"/>
      <c r="Q5" s="48"/>
      <c r="R5" s="48"/>
      <c r="S5" s="48"/>
      <c r="T5" s="48"/>
      <c r="U5" s="49" t="s">
        <v>5</v>
      </c>
      <c r="V5" s="49"/>
      <c r="W5" s="50" t="s">
        <v>6</v>
      </c>
      <c r="X5" s="51"/>
      <c r="Y5" s="52" t="s">
        <v>29</v>
      </c>
    </row>
    <row r="6" spans="1:29" s="18" customFormat="1" ht="44.1" customHeight="1" x14ac:dyDescent="0.25">
      <c r="A6" s="45"/>
      <c r="B6" s="6">
        <v>2019</v>
      </c>
      <c r="C6" s="6">
        <v>2020</v>
      </c>
      <c r="D6" s="6">
        <v>2021</v>
      </c>
      <c r="E6" s="6">
        <v>2022</v>
      </c>
      <c r="F6" s="6">
        <v>2023</v>
      </c>
      <c r="G6" s="6">
        <v>2024</v>
      </c>
      <c r="H6" s="6">
        <v>2025</v>
      </c>
      <c r="I6" s="22" t="s">
        <v>7</v>
      </c>
      <c r="J6" s="23" t="s">
        <v>8</v>
      </c>
      <c r="K6" s="28" t="s">
        <v>7</v>
      </c>
      <c r="L6" s="29" t="s">
        <v>8</v>
      </c>
      <c r="M6" s="53"/>
      <c r="N6" s="6">
        <v>2019</v>
      </c>
      <c r="O6" s="6">
        <v>2020</v>
      </c>
      <c r="P6" s="6">
        <v>2021</v>
      </c>
      <c r="Q6" s="6">
        <v>2022</v>
      </c>
      <c r="R6" s="6">
        <v>2023</v>
      </c>
      <c r="S6" s="6">
        <v>2024</v>
      </c>
      <c r="T6" s="6">
        <v>2025</v>
      </c>
      <c r="U6" s="22" t="s">
        <v>7</v>
      </c>
      <c r="V6" s="23" t="s">
        <v>8</v>
      </c>
      <c r="W6" s="28" t="s">
        <v>7</v>
      </c>
      <c r="X6" s="29" t="s">
        <v>8</v>
      </c>
      <c r="Y6" s="53"/>
    </row>
    <row r="7" spans="1:29" s="18" customFormat="1" ht="20.100000000000001" customHeight="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7"/>
    </row>
    <row r="8" spans="1:29" ht="45.95" customHeight="1" x14ac:dyDescent="0.25">
      <c r="A8" s="8" t="s">
        <v>9</v>
      </c>
      <c r="B8" s="9">
        <v>262085</v>
      </c>
      <c r="C8" s="9">
        <v>143104</v>
      </c>
      <c r="D8" s="9">
        <v>183166</v>
      </c>
      <c r="E8" s="9">
        <v>211472</v>
      </c>
      <c r="F8" s="9">
        <v>251102</v>
      </c>
      <c r="G8" s="9">
        <v>249508</v>
      </c>
      <c r="H8" s="9">
        <v>281325</v>
      </c>
      <c r="I8" s="24">
        <f>H8-G8</f>
        <v>31817</v>
      </c>
      <c r="J8" s="25">
        <f>I8/G8</f>
        <v>0.1275189573079821</v>
      </c>
      <c r="K8" s="30">
        <f>H8-B8</f>
        <v>19240</v>
      </c>
      <c r="L8" s="31">
        <f>K8/B8</f>
        <v>7.3411297861380856E-2</v>
      </c>
      <c r="M8" s="20">
        <f>H8/H$10</f>
        <v>0.27169031794503323</v>
      </c>
      <c r="N8" s="9">
        <v>700650</v>
      </c>
      <c r="O8" s="9">
        <v>419186</v>
      </c>
      <c r="P8" s="9">
        <v>535695</v>
      </c>
      <c r="Q8" s="9">
        <v>555044</v>
      </c>
      <c r="R8" s="9">
        <v>632821</v>
      </c>
      <c r="S8" s="9">
        <v>655588</v>
      </c>
      <c r="T8" s="9">
        <v>744486</v>
      </c>
      <c r="U8" s="24">
        <f>T8-S8</f>
        <v>88898</v>
      </c>
      <c r="V8" s="25">
        <f>U8/S8</f>
        <v>0.13560040757304892</v>
      </c>
      <c r="W8" s="30">
        <f>T8-N8</f>
        <v>43836</v>
      </c>
      <c r="X8" s="31">
        <f>W8/N8</f>
        <v>6.2564761293084997E-2</v>
      </c>
      <c r="Y8" s="20">
        <f>T8/T$10</f>
        <v>0.2632514875137949</v>
      </c>
      <c r="Z8" s="19"/>
    </row>
    <row r="9" spans="1:29" ht="45.95" customHeight="1" x14ac:dyDescent="0.25">
      <c r="A9" s="8" t="s">
        <v>10</v>
      </c>
      <c r="B9" s="9">
        <v>682023</v>
      </c>
      <c r="C9" s="9">
        <v>286743</v>
      </c>
      <c r="D9" s="9">
        <v>380461</v>
      </c>
      <c r="E9" s="9">
        <v>533877</v>
      </c>
      <c r="F9" s="9">
        <v>648704</v>
      </c>
      <c r="G9" s="9">
        <v>671733</v>
      </c>
      <c r="H9" s="9">
        <v>754137</v>
      </c>
      <c r="I9" s="24">
        <f t="shared" ref="I9:I26" si="0">H9-G9</f>
        <v>82404</v>
      </c>
      <c r="J9" s="25">
        <f t="shared" ref="J9:J10" si="1">I9/G9</f>
        <v>0.12267374090598497</v>
      </c>
      <c r="K9" s="30">
        <f>H9-B9</f>
        <v>72114</v>
      </c>
      <c r="L9" s="31">
        <f>K9/B9</f>
        <v>0.10573543707470276</v>
      </c>
      <c r="M9" s="20">
        <f>H9/H$10</f>
        <v>0.72830968205496682</v>
      </c>
      <c r="N9" s="9">
        <v>2033319</v>
      </c>
      <c r="O9" s="9">
        <v>956973</v>
      </c>
      <c r="P9" s="9">
        <v>1259462</v>
      </c>
      <c r="Q9" s="9">
        <v>1663753</v>
      </c>
      <c r="R9" s="9">
        <v>1904504</v>
      </c>
      <c r="S9" s="9">
        <v>1914295</v>
      </c>
      <c r="T9" s="9">
        <v>2083555</v>
      </c>
      <c r="U9" s="24">
        <f t="shared" ref="U9:U26" si="2">T9-S9</f>
        <v>169260</v>
      </c>
      <c r="V9" s="25">
        <f t="shared" ref="V9:V10" si="3">U9/S9</f>
        <v>8.8418974087065991E-2</v>
      </c>
      <c r="W9" s="30">
        <f>T9-N9</f>
        <v>50236</v>
      </c>
      <c r="X9" s="31">
        <f>W9/N9</f>
        <v>2.4706403668091431E-2</v>
      </c>
      <c r="Y9" s="20">
        <f>T9/T$10</f>
        <v>0.7367485124862051</v>
      </c>
      <c r="Z9" s="19"/>
    </row>
    <row r="10" spans="1:29" ht="45.95" customHeight="1" x14ac:dyDescent="0.25">
      <c r="A10" s="11" t="s">
        <v>11</v>
      </c>
      <c r="B10" s="12">
        <f t="shared" ref="B10:H10" si="4">B8+B9</f>
        <v>944108</v>
      </c>
      <c r="C10" s="12">
        <f t="shared" si="4"/>
        <v>429847</v>
      </c>
      <c r="D10" s="12">
        <f t="shared" si="4"/>
        <v>563627</v>
      </c>
      <c r="E10" s="12">
        <f t="shared" si="4"/>
        <v>745349</v>
      </c>
      <c r="F10" s="12">
        <f t="shared" si="4"/>
        <v>899806</v>
      </c>
      <c r="G10" s="12">
        <f t="shared" si="4"/>
        <v>921241</v>
      </c>
      <c r="H10" s="12">
        <f t="shared" si="4"/>
        <v>1035462</v>
      </c>
      <c r="I10" s="26">
        <f>H10-G10</f>
        <v>114221</v>
      </c>
      <c r="J10" s="27">
        <f t="shared" si="1"/>
        <v>0.12398601451737384</v>
      </c>
      <c r="K10" s="32">
        <f>H10-B10</f>
        <v>91354</v>
      </c>
      <c r="L10" s="33">
        <f>K10/B10</f>
        <v>9.6762234829066165E-2</v>
      </c>
      <c r="M10" s="21">
        <f>H10/H$10</f>
        <v>1</v>
      </c>
      <c r="N10" s="12">
        <f t="shared" ref="N10:T10" si="5">N8+N9</f>
        <v>2733969</v>
      </c>
      <c r="O10" s="12">
        <f t="shared" si="5"/>
        <v>1376159</v>
      </c>
      <c r="P10" s="12">
        <f t="shared" si="5"/>
        <v>1795157</v>
      </c>
      <c r="Q10" s="12">
        <f t="shared" si="5"/>
        <v>2218797</v>
      </c>
      <c r="R10" s="12">
        <f t="shared" si="5"/>
        <v>2537325</v>
      </c>
      <c r="S10" s="12">
        <f t="shared" si="5"/>
        <v>2569883</v>
      </c>
      <c r="T10" s="12">
        <f t="shared" si="5"/>
        <v>2828041</v>
      </c>
      <c r="U10" s="26">
        <f>T10-S10</f>
        <v>258158</v>
      </c>
      <c r="V10" s="27">
        <f t="shared" si="3"/>
        <v>0.10045515690792149</v>
      </c>
      <c r="W10" s="32">
        <f>T10-N10</f>
        <v>94072</v>
      </c>
      <c r="X10" s="33">
        <f>W10/N10</f>
        <v>3.4408583272158538E-2</v>
      </c>
      <c r="Y10" s="21">
        <f>T10/T$10</f>
        <v>1</v>
      </c>
    </row>
    <row r="11" spans="1:29" ht="20.100000000000001" customHeight="1" x14ac:dyDescent="0.25">
      <c r="A11" s="38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40"/>
    </row>
    <row r="12" spans="1:29" ht="45.95" customHeight="1" x14ac:dyDescent="0.25">
      <c r="A12" s="8" t="s">
        <v>12</v>
      </c>
      <c r="B12" s="9">
        <v>36009</v>
      </c>
      <c r="C12" s="9">
        <v>16822</v>
      </c>
      <c r="D12" s="9">
        <v>21510</v>
      </c>
      <c r="E12" s="9">
        <v>26847</v>
      </c>
      <c r="F12" s="9">
        <v>32966</v>
      </c>
      <c r="G12" s="9">
        <v>33647</v>
      </c>
      <c r="H12" s="9">
        <v>37838</v>
      </c>
      <c r="I12" s="24">
        <f t="shared" si="0"/>
        <v>4191</v>
      </c>
      <c r="J12" s="25">
        <f t="shared" ref="J12:J17" si="6">I12/G12</f>
        <v>0.12455791006627634</v>
      </c>
      <c r="K12" s="30">
        <f t="shared" ref="K12:K17" si="7">H12-B12</f>
        <v>1829</v>
      </c>
      <c r="L12" s="31">
        <f t="shared" ref="L12:L17" si="8">K12/B12</f>
        <v>5.079285734122025E-2</v>
      </c>
      <c r="M12" s="20">
        <f t="shared" ref="M12:M17" si="9">H12/H$10</f>
        <v>3.6542142541203831E-2</v>
      </c>
      <c r="N12" s="9">
        <v>65816</v>
      </c>
      <c r="O12" s="9">
        <v>42352</v>
      </c>
      <c r="P12" s="9">
        <v>47896</v>
      </c>
      <c r="Q12" s="9">
        <v>47233</v>
      </c>
      <c r="R12" s="9">
        <v>56348</v>
      </c>
      <c r="S12" s="9">
        <v>53323</v>
      </c>
      <c r="T12" s="9">
        <v>59738</v>
      </c>
      <c r="U12" s="24">
        <f t="shared" si="2"/>
        <v>6415</v>
      </c>
      <c r="V12" s="25">
        <f t="shared" ref="V12:V17" si="10">U12/S12</f>
        <v>0.12030455900830786</v>
      </c>
      <c r="W12" s="30">
        <f t="shared" ref="W12:W17" si="11">T12-N12</f>
        <v>-6078</v>
      </c>
      <c r="X12" s="31">
        <f t="shared" ref="X12:X17" si="12">W12/N12</f>
        <v>-9.2348365139175881E-2</v>
      </c>
      <c r="Y12" s="20">
        <f t="shared" ref="Y12:Y17" si="13">T12/T$10</f>
        <v>2.1123456130940112E-2</v>
      </c>
      <c r="Z12" s="19"/>
    </row>
    <row r="13" spans="1:29" ht="45.95" customHeight="1" x14ac:dyDescent="0.25">
      <c r="A13" s="8" t="s">
        <v>13</v>
      </c>
      <c r="B13" s="9">
        <v>388158</v>
      </c>
      <c r="C13" s="9">
        <v>158244</v>
      </c>
      <c r="D13" s="9">
        <v>214169</v>
      </c>
      <c r="E13" s="9">
        <v>316487</v>
      </c>
      <c r="F13" s="9">
        <v>388877</v>
      </c>
      <c r="G13" s="9">
        <v>407068</v>
      </c>
      <c r="H13" s="9">
        <v>479083</v>
      </c>
      <c r="I13" s="24">
        <f t="shared" si="0"/>
        <v>72015</v>
      </c>
      <c r="J13" s="25">
        <f t="shared" si="6"/>
        <v>0.17691147425000245</v>
      </c>
      <c r="K13" s="30">
        <f t="shared" si="7"/>
        <v>90925</v>
      </c>
      <c r="L13" s="31">
        <f t="shared" si="8"/>
        <v>0.23424739410240161</v>
      </c>
      <c r="M13" s="20">
        <f t="shared" si="9"/>
        <v>0.46267559794565133</v>
      </c>
      <c r="N13" s="9">
        <v>730434</v>
      </c>
      <c r="O13" s="9">
        <v>253250</v>
      </c>
      <c r="P13" s="9">
        <v>345187</v>
      </c>
      <c r="Q13" s="9">
        <v>537292</v>
      </c>
      <c r="R13" s="9">
        <v>626314</v>
      </c>
      <c r="S13" s="9">
        <v>633342</v>
      </c>
      <c r="T13" s="9">
        <v>748812</v>
      </c>
      <c r="U13" s="24">
        <f t="shared" si="2"/>
        <v>115470</v>
      </c>
      <c r="V13" s="25">
        <f t="shared" si="10"/>
        <v>0.18231855774605191</v>
      </c>
      <c r="W13" s="30">
        <f t="shared" si="11"/>
        <v>18378</v>
      </c>
      <c r="X13" s="31">
        <f t="shared" si="12"/>
        <v>2.5160384100411538E-2</v>
      </c>
      <c r="Y13" s="20">
        <f t="shared" si="13"/>
        <v>0.26478116830696585</v>
      </c>
      <c r="Z13" s="19"/>
    </row>
    <row r="14" spans="1:29" ht="45.95" customHeight="1" x14ac:dyDescent="0.25">
      <c r="A14" s="8" t="s">
        <v>14</v>
      </c>
      <c r="B14" s="9">
        <v>62348</v>
      </c>
      <c r="C14" s="9">
        <v>37980</v>
      </c>
      <c r="D14" s="9">
        <v>48968</v>
      </c>
      <c r="E14" s="9">
        <v>53963</v>
      </c>
      <c r="F14" s="9">
        <v>53175</v>
      </c>
      <c r="G14" s="9">
        <v>55654</v>
      </c>
      <c r="H14" s="9">
        <v>63542</v>
      </c>
      <c r="I14" s="24">
        <f t="shared" si="0"/>
        <v>7888</v>
      </c>
      <c r="J14" s="25">
        <f t="shared" si="6"/>
        <v>0.14173284939087935</v>
      </c>
      <c r="K14" s="30">
        <f t="shared" si="7"/>
        <v>1194</v>
      </c>
      <c r="L14" s="31">
        <f t="shared" si="8"/>
        <v>1.9150574196445756E-2</v>
      </c>
      <c r="M14" s="20">
        <f t="shared" si="9"/>
        <v>6.1365844425000628E-2</v>
      </c>
      <c r="N14" s="9">
        <v>244369</v>
      </c>
      <c r="O14" s="9">
        <v>155159</v>
      </c>
      <c r="P14" s="9">
        <v>212608</v>
      </c>
      <c r="Q14" s="9">
        <v>203521</v>
      </c>
      <c r="R14" s="9">
        <v>205950</v>
      </c>
      <c r="S14" s="9">
        <v>240777</v>
      </c>
      <c r="T14" s="9">
        <v>259403</v>
      </c>
      <c r="U14" s="24">
        <f t="shared" si="2"/>
        <v>18626</v>
      </c>
      <c r="V14" s="25">
        <f t="shared" si="10"/>
        <v>7.735788717360878E-2</v>
      </c>
      <c r="W14" s="30">
        <f t="shared" si="11"/>
        <v>15034</v>
      </c>
      <c r="X14" s="31">
        <f t="shared" si="12"/>
        <v>6.1521715111163854E-2</v>
      </c>
      <c r="Y14" s="20">
        <f t="shared" si="13"/>
        <v>9.1725332129201809E-2</v>
      </c>
      <c r="Z14" s="19"/>
    </row>
    <row r="15" spans="1:29" ht="45.95" customHeight="1" x14ac:dyDescent="0.25">
      <c r="A15" s="8" t="s">
        <v>15</v>
      </c>
      <c r="B15" s="9">
        <v>274801</v>
      </c>
      <c r="C15" s="9">
        <v>122622</v>
      </c>
      <c r="D15" s="9">
        <v>160689</v>
      </c>
      <c r="E15" s="9">
        <v>211421</v>
      </c>
      <c r="F15" s="9">
        <v>243715</v>
      </c>
      <c r="G15" s="9">
        <v>246854</v>
      </c>
      <c r="H15" s="9">
        <v>258528</v>
      </c>
      <c r="I15" s="24">
        <f t="shared" si="0"/>
        <v>11674</v>
      </c>
      <c r="J15" s="25">
        <f t="shared" si="6"/>
        <v>4.7291111345167586E-2</v>
      </c>
      <c r="K15" s="30">
        <f t="shared" si="7"/>
        <v>-16273</v>
      </c>
      <c r="L15" s="31">
        <f t="shared" si="8"/>
        <v>-5.9217397316603651E-2</v>
      </c>
      <c r="M15" s="20">
        <f t="shared" si="9"/>
        <v>0.24967405853618965</v>
      </c>
      <c r="N15" s="9">
        <v>1263867</v>
      </c>
      <c r="O15" s="9">
        <v>688776</v>
      </c>
      <c r="P15" s="9">
        <v>901375</v>
      </c>
      <c r="Q15" s="9">
        <v>1112391</v>
      </c>
      <c r="R15" s="9">
        <v>1242065</v>
      </c>
      <c r="S15" s="9">
        <v>1240921</v>
      </c>
      <c r="T15" s="9">
        <v>1295177</v>
      </c>
      <c r="U15" s="24">
        <f t="shared" si="2"/>
        <v>54256</v>
      </c>
      <c r="V15" s="25">
        <f t="shared" si="10"/>
        <v>4.3722364276210977E-2</v>
      </c>
      <c r="W15" s="30">
        <f t="shared" si="11"/>
        <v>31310</v>
      </c>
      <c r="X15" s="31">
        <f t="shared" si="12"/>
        <v>2.4773176291492695E-2</v>
      </c>
      <c r="Y15" s="20">
        <f t="shared" si="13"/>
        <v>0.45797674078982586</v>
      </c>
      <c r="Z15" s="19"/>
    </row>
    <row r="16" spans="1:29" ht="45.95" customHeight="1" x14ac:dyDescent="0.25">
      <c r="A16" s="8" t="s">
        <v>16</v>
      </c>
      <c r="B16" s="9">
        <v>40236</v>
      </c>
      <c r="C16" s="9">
        <v>18124</v>
      </c>
      <c r="D16" s="9">
        <v>24430</v>
      </c>
      <c r="E16" s="9">
        <v>22407</v>
      </c>
      <c r="F16" s="9">
        <v>29684</v>
      </c>
      <c r="G16" s="9">
        <v>28893</v>
      </c>
      <c r="H16" s="9">
        <v>32171</v>
      </c>
      <c r="I16" s="24">
        <f t="shared" si="0"/>
        <v>3278</v>
      </c>
      <c r="J16" s="25">
        <f t="shared" si="6"/>
        <v>0.11345308552244489</v>
      </c>
      <c r="K16" s="30">
        <f t="shared" si="7"/>
        <v>-8065</v>
      </c>
      <c r="L16" s="31">
        <f t="shared" si="8"/>
        <v>-0.2004423898995924</v>
      </c>
      <c r="M16" s="20">
        <f t="shared" si="9"/>
        <v>3.1069223206645923E-2</v>
      </c>
      <c r="N16" s="9">
        <v>93329</v>
      </c>
      <c r="O16" s="9">
        <v>35579</v>
      </c>
      <c r="P16" s="9">
        <v>44585</v>
      </c>
      <c r="Q16" s="9">
        <v>42113</v>
      </c>
      <c r="R16" s="9">
        <v>55305</v>
      </c>
      <c r="S16" s="9">
        <v>54610</v>
      </c>
      <c r="T16" s="9">
        <v>63509</v>
      </c>
      <c r="U16" s="24">
        <f t="shared" si="2"/>
        <v>8899</v>
      </c>
      <c r="V16" s="25">
        <f t="shared" si="10"/>
        <v>0.16295550265519135</v>
      </c>
      <c r="W16" s="30">
        <f t="shared" si="11"/>
        <v>-29820</v>
      </c>
      <c r="X16" s="31">
        <f t="shared" si="12"/>
        <v>-0.3195148346173215</v>
      </c>
      <c r="Y16" s="20">
        <f t="shared" si="13"/>
        <v>2.2456888001270138E-2</v>
      </c>
      <c r="Z16" s="19"/>
    </row>
    <row r="17" spans="1:26" ht="45.95" customHeight="1" x14ac:dyDescent="0.25">
      <c r="A17" s="8" t="s">
        <v>17</v>
      </c>
      <c r="B17" s="9">
        <v>46192</v>
      </c>
      <c r="C17" s="9">
        <v>24997</v>
      </c>
      <c r="D17" s="9">
        <v>30113</v>
      </c>
      <c r="E17" s="9">
        <v>35017</v>
      </c>
      <c r="F17" s="9">
        <v>43164</v>
      </c>
      <c r="G17" s="9">
        <v>42068</v>
      </c>
      <c r="H17" s="9">
        <v>47340</v>
      </c>
      <c r="I17" s="24">
        <f t="shared" si="0"/>
        <v>5272</v>
      </c>
      <c r="J17" s="25">
        <f t="shared" si="6"/>
        <v>0.12532090900446896</v>
      </c>
      <c r="K17" s="30">
        <f t="shared" si="7"/>
        <v>1148</v>
      </c>
      <c r="L17" s="31">
        <f t="shared" si="8"/>
        <v>2.485278836162106E-2</v>
      </c>
      <c r="M17" s="20">
        <f t="shared" si="9"/>
        <v>4.5718722657132761E-2</v>
      </c>
      <c r="N17" s="9">
        <v>119004</v>
      </c>
      <c r="O17" s="9">
        <v>63857</v>
      </c>
      <c r="P17" s="9">
        <v>71212</v>
      </c>
      <c r="Q17" s="9">
        <v>81788</v>
      </c>
      <c r="R17" s="9">
        <v>103383</v>
      </c>
      <c r="S17" s="9">
        <v>99052</v>
      </c>
      <c r="T17" s="9">
        <v>113095</v>
      </c>
      <c r="U17" s="24">
        <f t="shared" si="2"/>
        <v>14043</v>
      </c>
      <c r="V17" s="25">
        <f t="shared" si="10"/>
        <v>0.14177401768767919</v>
      </c>
      <c r="W17" s="30">
        <f t="shared" si="11"/>
        <v>-5909</v>
      </c>
      <c r="X17" s="31">
        <f t="shared" si="12"/>
        <v>-4.965379314981009E-2</v>
      </c>
      <c r="Y17" s="20">
        <f t="shared" si="13"/>
        <v>3.9990580051703632E-2</v>
      </c>
      <c r="Z17" s="19"/>
    </row>
    <row r="18" spans="1:26" ht="20.100000000000001" customHeight="1" x14ac:dyDescent="0.25">
      <c r="A18" s="41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3"/>
    </row>
    <row r="19" spans="1:26" ht="45.95" customHeight="1" x14ac:dyDescent="0.25">
      <c r="A19" s="13" t="s">
        <v>18</v>
      </c>
      <c r="B19" s="14">
        <v>14007</v>
      </c>
      <c r="C19" s="14">
        <v>9738</v>
      </c>
      <c r="D19" s="14">
        <v>10562</v>
      </c>
      <c r="E19" s="14">
        <v>12300</v>
      </c>
      <c r="F19" s="14">
        <v>16894</v>
      </c>
      <c r="G19" s="14">
        <v>14855</v>
      </c>
      <c r="H19" s="9">
        <v>18961</v>
      </c>
      <c r="I19" s="24">
        <f t="shared" si="0"/>
        <v>4106</v>
      </c>
      <c r="J19" s="25">
        <f t="shared" ref="J19:J26" si="14">I19/G19</f>
        <v>0.27640525075732075</v>
      </c>
      <c r="K19" s="30">
        <f t="shared" ref="K19:K26" si="15">H19-B19</f>
        <v>4954</v>
      </c>
      <c r="L19" s="31">
        <f t="shared" ref="L19:L26" si="16">K19/B19</f>
        <v>0.35368030270578998</v>
      </c>
      <c r="M19" s="20">
        <f t="shared" ref="M19:M26" si="17">H19/H$10</f>
        <v>1.8311632874987202E-2</v>
      </c>
      <c r="N19" s="14">
        <v>23186</v>
      </c>
      <c r="O19" s="14">
        <v>18537</v>
      </c>
      <c r="P19" s="14">
        <v>20111</v>
      </c>
      <c r="Q19" s="14">
        <v>26056</v>
      </c>
      <c r="R19" s="14">
        <v>33523</v>
      </c>
      <c r="S19" s="14">
        <v>28326</v>
      </c>
      <c r="T19" s="9">
        <v>33546</v>
      </c>
      <c r="U19" s="24">
        <f t="shared" si="2"/>
        <v>5220</v>
      </c>
      <c r="V19" s="25">
        <f t="shared" ref="V19:V26" si="18">U19/S19</f>
        <v>0.18428299089176023</v>
      </c>
      <c r="W19" s="30">
        <f t="shared" ref="W19:W26" si="19">T19-N19</f>
        <v>10360</v>
      </c>
      <c r="X19" s="31">
        <f t="shared" ref="X19:X26" si="20">W19/N19</f>
        <v>0.44682135771586301</v>
      </c>
      <c r="Y19" s="20">
        <f>T19/T$10</f>
        <v>1.1861921379499095E-2</v>
      </c>
    </row>
    <row r="20" spans="1:26" ht="45.95" customHeight="1" x14ac:dyDescent="0.25">
      <c r="A20" s="13" t="s">
        <v>19</v>
      </c>
      <c r="B20" s="14">
        <v>4999</v>
      </c>
      <c r="C20" s="14">
        <v>1833</v>
      </c>
      <c r="D20" s="14">
        <v>2450</v>
      </c>
      <c r="E20" s="14">
        <v>2703</v>
      </c>
      <c r="F20" s="14">
        <v>4275</v>
      </c>
      <c r="G20" s="14">
        <v>4290</v>
      </c>
      <c r="H20" s="9">
        <v>5164</v>
      </c>
      <c r="I20" s="24">
        <f t="shared" si="0"/>
        <v>874</v>
      </c>
      <c r="J20" s="25">
        <f t="shared" si="14"/>
        <v>0.20372960372960372</v>
      </c>
      <c r="K20" s="30">
        <f t="shared" si="15"/>
        <v>165</v>
      </c>
      <c r="L20" s="31">
        <f t="shared" si="16"/>
        <v>3.3006601320264055E-2</v>
      </c>
      <c r="M20" s="20">
        <f t="shared" si="17"/>
        <v>4.9871458344198051E-3</v>
      </c>
      <c r="N20" s="14">
        <v>10404</v>
      </c>
      <c r="O20" s="14">
        <v>4375</v>
      </c>
      <c r="P20" s="14">
        <v>5474</v>
      </c>
      <c r="Q20" s="14">
        <v>5710</v>
      </c>
      <c r="R20" s="14">
        <v>10145</v>
      </c>
      <c r="S20" s="14">
        <v>12495</v>
      </c>
      <c r="T20" s="9">
        <v>13530</v>
      </c>
      <c r="U20" s="24">
        <f t="shared" si="2"/>
        <v>1035</v>
      </c>
      <c r="V20" s="25">
        <f t="shared" si="18"/>
        <v>8.2833133253301314E-2</v>
      </c>
      <c r="W20" s="30">
        <f t="shared" si="19"/>
        <v>3126</v>
      </c>
      <c r="X20" s="31">
        <f t="shared" si="20"/>
        <v>0.30046136101499421</v>
      </c>
      <c r="Y20" s="20">
        <f t="shared" ref="Y20:Y26" si="21">T20/T$10</f>
        <v>4.7842304973654912E-3</v>
      </c>
    </row>
    <row r="21" spans="1:26" ht="45.95" customHeight="1" x14ac:dyDescent="0.25">
      <c r="A21" s="13" t="s">
        <v>20</v>
      </c>
      <c r="B21" s="14">
        <v>116036</v>
      </c>
      <c r="C21" s="14">
        <v>65963</v>
      </c>
      <c r="D21" s="14">
        <v>85833</v>
      </c>
      <c r="E21" s="14">
        <v>93291</v>
      </c>
      <c r="F21" s="14">
        <v>105358</v>
      </c>
      <c r="G21" s="14">
        <v>109052</v>
      </c>
      <c r="H21" s="9">
        <v>123094</v>
      </c>
      <c r="I21" s="24">
        <f t="shared" si="0"/>
        <v>14042</v>
      </c>
      <c r="J21" s="25">
        <f t="shared" si="14"/>
        <v>0.12876425925246671</v>
      </c>
      <c r="K21" s="30">
        <f t="shared" si="15"/>
        <v>7058</v>
      </c>
      <c r="L21" s="31">
        <f t="shared" si="16"/>
        <v>6.0825950567065391E-2</v>
      </c>
      <c r="M21" s="20">
        <f t="shared" si="17"/>
        <v>0.11887833643339882</v>
      </c>
      <c r="N21" s="14">
        <v>356476</v>
      </c>
      <c r="O21" s="14">
        <v>205531</v>
      </c>
      <c r="P21" s="14">
        <v>275622</v>
      </c>
      <c r="Q21" s="14">
        <v>269049</v>
      </c>
      <c r="R21" s="14">
        <v>291944</v>
      </c>
      <c r="S21" s="14">
        <v>328735</v>
      </c>
      <c r="T21" s="9">
        <v>362017</v>
      </c>
      <c r="U21" s="24">
        <f t="shared" si="2"/>
        <v>33282</v>
      </c>
      <c r="V21" s="25">
        <f t="shared" si="18"/>
        <v>0.10124264224983649</v>
      </c>
      <c r="W21" s="30">
        <f t="shared" si="19"/>
        <v>5541</v>
      </c>
      <c r="X21" s="31">
        <f t="shared" si="20"/>
        <v>1.5543823427103087E-2</v>
      </c>
      <c r="Y21" s="20">
        <f t="shared" si="21"/>
        <v>0.12800981315334536</v>
      </c>
    </row>
    <row r="22" spans="1:26" ht="45.95" customHeight="1" x14ac:dyDescent="0.25">
      <c r="A22" s="13" t="s">
        <v>21</v>
      </c>
      <c r="B22" s="14">
        <v>25366</v>
      </c>
      <c r="C22" s="14">
        <v>12033</v>
      </c>
      <c r="D22" s="14">
        <v>14924</v>
      </c>
      <c r="E22" s="14">
        <v>19878</v>
      </c>
      <c r="F22" s="14">
        <v>25398</v>
      </c>
      <c r="G22" s="14">
        <v>21980</v>
      </c>
      <c r="H22" s="9">
        <v>24438</v>
      </c>
      <c r="I22" s="24">
        <f t="shared" si="0"/>
        <v>2458</v>
      </c>
      <c r="J22" s="25">
        <f t="shared" si="14"/>
        <v>0.11182893539581437</v>
      </c>
      <c r="K22" s="30">
        <f t="shared" si="15"/>
        <v>-928</v>
      </c>
      <c r="L22" s="31">
        <f t="shared" si="16"/>
        <v>-3.65844043207443E-2</v>
      </c>
      <c r="M22" s="20">
        <f t="shared" si="17"/>
        <v>2.3601059237325948E-2</v>
      </c>
      <c r="N22" s="14">
        <v>53543</v>
      </c>
      <c r="O22" s="14">
        <v>33903</v>
      </c>
      <c r="P22" s="14">
        <v>44093</v>
      </c>
      <c r="Q22" s="14">
        <v>50844</v>
      </c>
      <c r="R22" s="14">
        <v>56142</v>
      </c>
      <c r="S22" s="14">
        <v>48283</v>
      </c>
      <c r="T22" s="9">
        <v>73314</v>
      </c>
      <c r="U22" s="24">
        <f t="shared" si="2"/>
        <v>25031</v>
      </c>
      <c r="V22" s="25">
        <f t="shared" si="18"/>
        <v>0.51842263322494464</v>
      </c>
      <c r="W22" s="30">
        <f t="shared" si="19"/>
        <v>19771</v>
      </c>
      <c r="X22" s="31">
        <f t="shared" si="20"/>
        <v>0.36925461778383728</v>
      </c>
      <c r="Y22" s="20">
        <f t="shared" si="21"/>
        <v>2.5923952304793319E-2</v>
      </c>
    </row>
    <row r="23" spans="1:26" ht="45.95" customHeight="1" x14ac:dyDescent="0.25">
      <c r="A23" s="13" t="s">
        <v>22</v>
      </c>
      <c r="B23" s="14">
        <v>275710</v>
      </c>
      <c r="C23" s="14">
        <v>123204</v>
      </c>
      <c r="D23" s="14">
        <v>161513</v>
      </c>
      <c r="E23" s="14">
        <v>211650</v>
      </c>
      <c r="F23" s="14">
        <v>244644</v>
      </c>
      <c r="G23" s="14">
        <v>248530</v>
      </c>
      <c r="H23" s="9">
        <v>261074</v>
      </c>
      <c r="I23" s="24">
        <f t="shared" si="0"/>
        <v>12544</v>
      </c>
      <c r="J23" s="25">
        <f t="shared" si="14"/>
        <v>5.0472779946082971E-2</v>
      </c>
      <c r="K23" s="30">
        <f t="shared" si="15"/>
        <v>-14636</v>
      </c>
      <c r="L23" s="31">
        <f t="shared" si="16"/>
        <v>-5.3084762975590297E-2</v>
      </c>
      <c r="M23" s="20">
        <f t="shared" si="17"/>
        <v>0.25213286436392646</v>
      </c>
      <c r="N23" s="14">
        <v>1265482</v>
      </c>
      <c r="O23" s="14">
        <v>690204</v>
      </c>
      <c r="P23" s="14">
        <v>903224</v>
      </c>
      <c r="Q23" s="14">
        <v>1113055</v>
      </c>
      <c r="R23" s="14">
        <v>1244546</v>
      </c>
      <c r="S23" s="14">
        <v>1244641</v>
      </c>
      <c r="T23" s="9">
        <v>1300711</v>
      </c>
      <c r="U23" s="24">
        <f t="shared" si="2"/>
        <v>56070</v>
      </c>
      <c r="V23" s="25">
        <f t="shared" si="18"/>
        <v>4.5049134650071786E-2</v>
      </c>
      <c r="W23" s="30">
        <f t="shared" si="19"/>
        <v>35229</v>
      </c>
      <c r="X23" s="31">
        <f t="shared" si="20"/>
        <v>2.78384046553013E-2</v>
      </c>
      <c r="Y23" s="20">
        <f t="shared" si="21"/>
        <v>0.4599335723916308</v>
      </c>
    </row>
    <row r="24" spans="1:26" ht="45.95" customHeight="1" x14ac:dyDescent="0.25">
      <c r="A24" s="15" t="s">
        <v>23</v>
      </c>
      <c r="B24" s="14">
        <v>13156</v>
      </c>
      <c r="C24" s="14">
        <v>3462</v>
      </c>
      <c r="D24" s="14">
        <v>2329</v>
      </c>
      <c r="E24" s="14">
        <v>3037</v>
      </c>
      <c r="F24" s="14">
        <v>10908</v>
      </c>
      <c r="G24" s="14">
        <v>11845</v>
      </c>
      <c r="H24" s="9">
        <v>8816</v>
      </c>
      <c r="I24" s="24">
        <f t="shared" si="0"/>
        <v>-3029</v>
      </c>
      <c r="J24" s="25">
        <f t="shared" si="14"/>
        <v>-0.25571971295905443</v>
      </c>
      <c r="K24" s="30">
        <f t="shared" si="15"/>
        <v>-4340</v>
      </c>
      <c r="L24" s="31">
        <f t="shared" si="16"/>
        <v>-0.32988750380054727</v>
      </c>
      <c r="M24" s="20">
        <f t="shared" si="17"/>
        <v>8.5140739109692103E-3</v>
      </c>
      <c r="N24" s="14">
        <v>26999</v>
      </c>
      <c r="O24" s="14">
        <v>9144</v>
      </c>
      <c r="P24" s="14">
        <v>5577</v>
      </c>
      <c r="Q24" s="14">
        <v>7696</v>
      </c>
      <c r="R24" s="14">
        <v>23499</v>
      </c>
      <c r="S24" s="14">
        <v>23817</v>
      </c>
      <c r="T24" s="9">
        <v>20502</v>
      </c>
      <c r="U24" s="24">
        <f t="shared" si="2"/>
        <v>-3315</v>
      </c>
      <c r="V24" s="25">
        <f t="shared" si="18"/>
        <v>-0.13918629550321199</v>
      </c>
      <c r="W24" s="30">
        <f t="shared" si="19"/>
        <v>-6497</v>
      </c>
      <c r="X24" s="31">
        <f t="shared" si="20"/>
        <v>-0.24063854216822844</v>
      </c>
      <c r="Y24" s="20">
        <f t="shared" si="21"/>
        <v>7.2495412902429633E-3</v>
      </c>
    </row>
    <row r="25" spans="1:26" ht="45.95" customHeight="1" x14ac:dyDescent="0.25">
      <c r="A25" s="13" t="s">
        <v>24</v>
      </c>
      <c r="B25" s="14">
        <v>19537</v>
      </c>
      <c r="C25" s="14">
        <v>10711</v>
      </c>
      <c r="D25" s="14">
        <v>15984</v>
      </c>
      <c r="E25" s="14">
        <v>19227</v>
      </c>
      <c r="F25" s="14">
        <v>21765</v>
      </c>
      <c r="G25" s="14">
        <v>21994</v>
      </c>
      <c r="H25" s="9">
        <v>22967</v>
      </c>
      <c r="I25" s="24">
        <f t="shared" si="0"/>
        <v>973</v>
      </c>
      <c r="J25" s="25">
        <f t="shared" si="14"/>
        <v>4.4239338001273075E-2</v>
      </c>
      <c r="K25" s="30">
        <f t="shared" si="15"/>
        <v>3430</v>
      </c>
      <c r="L25" s="31">
        <f t="shared" si="16"/>
        <v>0.17556431386599786</v>
      </c>
      <c r="M25" s="20">
        <f t="shared" si="17"/>
        <v>2.2180437331355472E-2</v>
      </c>
      <c r="N25" s="14">
        <v>63857</v>
      </c>
      <c r="O25" s="14">
        <v>46420</v>
      </c>
      <c r="P25" s="14">
        <v>59622</v>
      </c>
      <c r="Q25" s="14">
        <v>58639</v>
      </c>
      <c r="R25" s="14">
        <v>76019</v>
      </c>
      <c r="S25" s="14">
        <v>77756</v>
      </c>
      <c r="T25" s="9">
        <v>73496</v>
      </c>
      <c r="U25" s="24">
        <f t="shared" si="2"/>
        <v>-4260</v>
      </c>
      <c r="V25" s="25">
        <f t="shared" si="18"/>
        <v>-5.4786768866711251E-2</v>
      </c>
      <c r="W25" s="30">
        <f t="shared" si="19"/>
        <v>9639</v>
      </c>
      <c r="X25" s="31">
        <f t="shared" si="20"/>
        <v>0.15094664641307923</v>
      </c>
      <c r="Y25" s="20">
        <f t="shared" si="21"/>
        <v>2.5988307807418634E-2</v>
      </c>
    </row>
    <row r="26" spans="1:26" ht="45.95" customHeight="1" x14ac:dyDescent="0.25">
      <c r="A26" s="15" t="s">
        <v>25</v>
      </c>
      <c r="B26" s="14">
        <v>51130</v>
      </c>
      <c r="C26" s="14">
        <v>27837</v>
      </c>
      <c r="D26" s="14">
        <v>34353</v>
      </c>
      <c r="E26" s="14">
        <v>39929</v>
      </c>
      <c r="F26" s="14">
        <v>48721</v>
      </c>
      <c r="G26" s="14">
        <v>47980</v>
      </c>
      <c r="H26" s="9">
        <v>54027</v>
      </c>
      <c r="I26" s="24">
        <f t="shared" si="0"/>
        <v>6047</v>
      </c>
      <c r="J26" s="25">
        <f t="shared" si="14"/>
        <v>0.1260316798666111</v>
      </c>
      <c r="K26" s="30">
        <f t="shared" si="15"/>
        <v>2897</v>
      </c>
      <c r="L26" s="31">
        <f t="shared" si="16"/>
        <v>5.6659495403872481E-2</v>
      </c>
      <c r="M26" s="20">
        <f t="shared" si="17"/>
        <v>5.2176709526761969E-2</v>
      </c>
      <c r="N26" s="14">
        <v>137772</v>
      </c>
      <c r="O26" s="14">
        <v>72443</v>
      </c>
      <c r="P26" s="14">
        <v>88351</v>
      </c>
      <c r="Q26" s="14">
        <v>103223</v>
      </c>
      <c r="R26" s="14">
        <v>118845</v>
      </c>
      <c r="S26" s="14">
        <v>119165</v>
      </c>
      <c r="T26" s="9">
        <v>142375</v>
      </c>
      <c r="U26" s="24">
        <f t="shared" si="2"/>
        <v>23210</v>
      </c>
      <c r="V26" s="25">
        <f t="shared" si="18"/>
        <v>0.19477195485251542</v>
      </c>
      <c r="W26" s="30">
        <f t="shared" si="19"/>
        <v>4603</v>
      </c>
      <c r="X26" s="31">
        <f t="shared" si="20"/>
        <v>3.3410272043666346E-2</v>
      </c>
      <c r="Y26" s="20">
        <f t="shared" si="21"/>
        <v>5.0344036737798359E-2</v>
      </c>
    </row>
    <row r="27" spans="1:26" ht="39.950000000000003" customHeight="1" x14ac:dyDescent="0.25">
      <c r="B27" s="16"/>
      <c r="C27" s="16"/>
      <c r="D27" s="16"/>
      <c r="E27" s="16"/>
      <c r="F27" s="16"/>
      <c r="G27" s="16"/>
      <c r="H27" s="16"/>
      <c r="I27" s="16"/>
      <c r="J27" s="16"/>
      <c r="N27" s="16"/>
      <c r="O27" s="16"/>
      <c r="P27" s="16"/>
      <c r="Q27" s="16"/>
      <c r="R27" s="16"/>
      <c r="S27" s="16"/>
      <c r="T27" s="16"/>
    </row>
    <row r="28" spans="1:26" ht="39.950000000000003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N28" s="16"/>
      <c r="O28" s="16"/>
      <c r="P28" s="16"/>
      <c r="Q28" s="16"/>
      <c r="R28" s="16"/>
      <c r="S28" s="16"/>
      <c r="T28" s="16"/>
    </row>
    <row r="29" spans="1:26" ht="39.950000000000003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  <row r="30" spans="1:26" ht="39.950000000000003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</row>
    <row r="31" spans="1:26" ht="39.950000000000003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</row>
    <row r="32" spans="1:26" ht="39.950000000000003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</row>
  </sheetData>
  <mergeCells count="17">
    <mergeCell ref="U5:V5"/>
    <mergeCell ref="A7:Y7"/>
    <mergeCell ref="A11:Y11"/>
    <mergeCell ref="A18:Y18"/>
    <mergeCell ref="A1:Y1"/>
    <mergeCell ref="A2:Y2"/>
    <mergeCell ref="A3:AC3"/>
    <mergeCell ref="A4:A6"/>
    <mergeCell ref="B4:M4"/>
    <mergeCell ref="N4:Y4"/>
    <mergeCell ref="B5:H5"/>
    <mergeCell ref="I5:J5"/>
    <mergeCell ref="N5:T5"/>
    <mergeCell ref="K5:L5"/>
    <mergeCell ref="M5:M6"/>
    <mergeCell ref="W5:X5"/>
    <mergeCell ref="Y5:Y6"/>
  </mergeCells>
  <printOptions horizontalCentered="1"/>
  <pageMargins left="0.70866141732283472" right="0.70866141732283472" top="0.51181102362204722" bottom="0.51181102362204722" header="0.31496062992125984" footer="0.31496062992125984"/>
  <pageSetup paperSize="9" scale="40" orientation="landscape" r:id="rId1"/>
  <headerFooter>
    <oddFooter>&amp;L&amp;"Arial,Normale"&amp;14&amp;K000000Data elaborazione: &amp;"Arial Grassetto,Grassetto"5/02/2026&amp;R&amp;"Arial,Normale"&amp;14&amp;K000000Fonte: &amp;"Arial Grassetto,Grassetto"Area CED - APT di Basilicata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1"/>
  <sheetViews>
    <sheetView tabSelected="1" zoomScale="83" zoomScaleNormal="55" workbookViewId="0">
      <selection activeCell="E15" sqref="E15"/>
    </sheetView>
  </sheetViews>
  <sheetFormatPr defaultColWidth="9.125" defaultRowHeight="39.950000000000003" customHeight="1" x14ac:dyDescent="0.25"/>
  <cols>
    <col min="1" max="1" width="34.875" style="2" bestFit="1" customWidth="1"/>
    <col min="2" max="8" width="9.5" style="2" customWidth="1"/>
    <col min="9" max="9" width="9.5" style="4" customWidth="1"/>
    <col min="10" max="10" width="9.5" style="2" customWidth="1"/>
    <col min="11" max="12" width="9.5" style="4" customWidth="1"/>
    <col min="13" max="20" width="9.5" style="2" customWidth="1"/>
    <col min="21" max="21" width="9.5" style="4" customWidth="1"/>
    <col min="22" max="22" width="9.5" style="2" customWidth="1"/>
    <col min="23" max="24" width="9.5" style="4" customWidth="1"/>
    <col min="25" max="25" width="9.5" style="2" customWidth="1"/>
    <col min="26" max="16384" width="9.125" style="2"/>
  </cols>
  <sheetData>
    <row r="1" spans="1:29" ht="39.950000000000003" customHeight="1" x14ac:dyDescent="0.25">
      <c r="A1" s="44" t="s">
        <v>30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1:29" ht="39.950000000000003" customHeight="1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1"/>
      <c r="AA2" s="1"/>
      <c r="AB2" s="1"/>
      <c r="AC2" s="1"/>
    </row>
    <row r="3" spans="1:29" ht="39.950000000000003" customHeight="1" x14ac:dyDescent="0.25">
      <c r="A3" s="3"/>
    </row>
    <row r="4" spans="1:29" s="5" customFormat="1" ht="45" customHeight="1" x14ac:dyDescent="0.25">
      <c r="A4" s="45" t="s">
        <v>1</v>
      </c>
      <c r="B4" s="46" t="s">
        <v>2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 t="s">
        <v>3</v>
      </c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9" s="7" customFormat="1" ht="45" customHeight="1" x14ac:dyDescent="0.25">
      <c r="A5" s="45"/>
      <c r="B5" s="48" t="s">
        <v>4</v>
      </c>
      <c r="C5" s="48"/>
      <c r="D5" s="48"/>
      <c r="E5" s="48"/>
      <c r="F5" s="48"/>
      <c r="G5" s="48"/>
      <c r="H5" s="48"/>
      <c r="I5" s="49" t="s">
        <v>5</v>
      </c>
      <c r="J5" s="49"/>
      <c r="K5" s="50" t="s">
        <v>6</v>
      </c>
      <c r="L5" s="51"/>
      <c r="M5" s="52" t="s">
        <v>29</v>
      </c>
      <c r="N5" s="48" t="s">
        <v>4</v>
      </c>
      <c r="O5" s="48"/>
      <c r="P5" s="48"/>
      <c r="Q5" s="48"/>
      <c r="R5" s="48"/>
      <c r="S5" s="48"/>
      <c r="T5" s="48"/>
      <c r="U5" s="49" t="s">
        <v>5</v>
      </c>
      <c r="V5" s="49"/>
      <c r="W5" s="50" t="s">
        <v>6</v>
      </c>
      <c r="X5" s="51"/>
      <c r="Y5" s="52" t="s">
        <v>29</v>
      </c>
    </row>
    <row r="6" spans="1:29" s="7" customFormat="1" ht="45" customHeight="1" x14ac:dyDescent="0.25">
      <c r="A6" s="45"/>
      <c r="B6" s="6">
        <v>2019</v>
      </c>
      <c r="C6" s="6">
        <v>2020</v>
      </c>
      <c r="D6" s="6">
        <v>2021</v>
      </c>
      <c r="E6" s="6">
        <v>2022</v>
      </c>
      <c r="F6" s="6">
        <v>2023</v>
      </c>
      <c r="G6" s="6">
        <v>2024</v>
      </c>
      <c r="H6" s="6">
        <v>2025</v>
      </c>
      <c r="I6" s="22" t="s">
        <v>7</v>
      </c>
      <c r="J6" s="23" t="s">
        <v>8</v>
      </c>
      <c r="K6" s="28" t="s">
        <v>7</v>
      </c>
      <c r="L6" s="29" t="s">
        <v>8</v>
      </c>
      <c r="M6" s="53"/>
      <c r="N6" s="6">
        <v>2019</v>
      </c>
      <c r="O6" s="6">
        <v>2020</v>
      </c>
      <c r="P6" s="6">
        <v>2021</v>
      </c>
      <c r="Q6" s="6">
        <v>2022</v>
      </c>
      <c r="R6" s="6">
        <v>2023</v>
      </c>
      <c r="S6" s="6">
        <v>2024</v>
      </c>
      <c r="T6" s="6">
        <v>2025</v>
      </c>
      <c r="U6" s="22" t="s">
        <v>7</v>
      </c>
      <c r="V6" s="23" t="s">
        <v>8</v>
      </c>
      <c r="W6" s="28" t="s">
        <v>7</v>
      </c>
      <c r="X6" s="29" t="s">
        <v>8</v>
      </c>
      <c r="Y6" s="53"/>
    </row>
    <row r="7" spans="1:29" s="7" customFormat="1" ht="20.100000000000001" customHeight="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7"/>
    </row>
    <row r="8" spans="1:29" s="7" customFormat="1" ht="45.95" customHeight="1" x14ac:dyDescent="0.25">
      <c r="A8" s="8" t="s">
        <v>9</v>
      </c>
      <c r="B8" s="9">
        <v>569</v>
      </c>
      <c r="C8" s="9">
        <v>578</v>
      </c>
      <c r="D8" s="9">
        <v>596</v>
      </c>
      <c r="E8" s="9">
        <v>616</v>
      </c>
      <c r="F8" s="9">
        <v>691</v>
      </c>
      <c r="G8" s="9">
        <v>1052</v>
      </c>
      <c r="H8" s="9">
        <v>1450</v>
      </c>
      <c r="I8" s="24">
        <f>H8-G8</f>
        <v>398</v>
      </c>
      <c r="J8" s="25">
        <f t="shared" ref="J8:J17" si="0">I8/G8</f>
        <v>0.37832699619771865</v>
      </c>
      <c r="K8" s="30">
        <f>H8-B8</f>
        <v>881</v>
      </c>
      <c r="L8" s="34">
        <f>K8/B8</f>
        <v>1.5483304042179262</v>
      </c>
      <c r="M8" s="20">
        <f>H8/H$10</f>
        <v>0.41381278538812788</v>
      </c>
      <c r="N8" s="9">
        <v>14569</v>
      </c>
      <c r="O8" s="9">
        <v>14539</v>
      </c>
      <c r="P8" s="9">
        <v>14578</v>
      </c>
      <c r="Q8" s="9">
        <v>14704</v>
      </c>
      <c r="R8" s="9">
        <v>15333</v>
      </c>
      <c r="S8" s="9">
        <v>16861</v>
      </c>
      <c r="T8" s="9">
        <v>19236</v>
      </c>
      <c r="U8" s="24">
        <f>T8-S8</f>
        <v>2375</v>
      </c>
      <c r="V8" s="25">
        <f>U8/S8</f>
        <v>0.14085760037957418</v>
      </c>
      <c r="W8" s="30">
        <f>T8-N8</f>
        <v>4667</v>
      </c>
      <c r="X8" s="31">
        <f>W8/N8</f>
        <v>0.320337703342714</v>
      </c>
      <c r="Y8" s="20">
        <f>T8/T$10</f>
        <v>0.35806559696213841</v>
      </c>
      <c r="AB8" s="10"/>
    </row>
    <row r="9" spans="1:29" s="7" customFormat="1" ht="45.95" customHeight="1" x14ac:dyDescent="0.25">
      <c r="A9" s="8" t="s">
        <v>10</v>
      </c>
      <c r="B9" s="9">
        <v>947</v>
      </c>
      <c r="C9" s="9">
        <v>916</v>
      </c>
      <c r="D9" s="9">
        <v>892</v>
      </c>
      <c r="E9" s="9">
        <v>902</v>
      </c>
      <c r="F9" s="9">
        <v>951</v>
      </c>
      <c r="G9" s="9">
        <v>1538</v>
      </c>
      <c r="H9" s="9">
        <v>2054</v>
      </c>
      <c r="I9" s="24">
        <f t="shared" ref="I9:I26" si="1">H9-G9</f>
        <v>516</v>
      </c>
      <c r="J9" s="25">
        <f t="shared" si="0"/>
        <v>0.33550065019505854</v>
      </c>
      <c r="K9" s="30">
        <f>H9-B9</f>
        <v>1107</v>
      </c>
      <c r="L9" s="34">
        <f>K9/B9</f>
        <v>1.1689545934530094</v>
      </c>
      <c r="M9" s="20">
        <f>H9/H$10</f>
        <v>0.58618721461187218</v>
      </c>
      <c r="N9" s="9">
        <v>28597</v>
      </c>
      <c r="O9" s="9">
        <v>27866</v>
      </c>
      <c r="P9" s="9">
        <v>27533</v>
      </c>
      <c r="Q9" s="9">
        <v>28578</v>
      </c>
      <c r="R9" s="9">
        <v>29154</v>
      </c>
      <c r="S9" s="9">
        <v>31857</v>
      </c>
      <c r="T9" s="9">
        <v>34486</v>
      </c>
      <c r="U9" s="24">
        <f t="shared" ref="U9:U26" si="2">T9-S9</f>
        <v>2629</v>
      </c>
      <c r="V9" s="25">
        <f>U9/S9</f>
        <v>8.2525033744545936E-2</v>
      </c>
      <c r="W9" s="30">
        <f>T9-N9</f>
        <v>5889</v>
      </c>
      <c r="X9" s="31">
        <f>W9/N9</f>
        <v>0.20593069203063258</v>
      </c>
      <c r="Y9" s="20">
        <f>T9/T$10</f>
        <v>0.64193440303786153</v>
      </c>
    </row>
    <row r="10" spans="1:29" s="7" customFormat="1" ht="45.95" customHeight="1" x14ac:dyDescent="0.25">
      <c r="A10" s="11" t="s">
        <v>11</v>
      </c>
      <c r="B10" s="12">
        <f>SUM(B8:B9)</f>
        <v>1516</v>
      </c>
      <c r="C10" s="12">
        <f t="shared" ref="C10:H10" si="3">SUM(C8:C9)</f>
        <v>1494</v>
      </c>
      <c r="D10" s="12">
        <f t="shared" si="3"/>
        <v>1488</v>
      </c>
      <c r="E10" s="12">
        <f t="shared" si="3"/>
        <v>1518</v>
      </c>
      <c r="F10" s="12">
        <f t="shared" si="3"/>
        <v>1642</v>
      </c>
      <c r="G10" s="12">
        <f t="shared" si="3"/>
        <v>2590</v>
      </c>
      <c r="H10" s="12">
        <f t="shared" si="3"/>
        <v>3504</v>
      </c>
      <c r="I10" s="26">
        <f t="shared" si="1"/>
        <v>914</v>
      </c>
      <c r="J10" s="27">
        <f t="shared" si="0"/>
        <v>0.35289575289575292</v>
      </c>
      <c r="K10" s="32">
        <f>H10-B10</f>
        <v>1988</v>
      </c>
      <c r="L10" s="33">
        <f>K10/B10</f>
        <v>1.3113456464379947</v>
      </c>
      <c r="M10" s="21">
        <f>H10/H$10</f>
        <v>1</v>
      </c>
      <c r="N10" s="12">
        <f t="shared" ref="N10:T10" si="4">SUM(N8:N9)</f>
        <v>43166</v>
      </c>
      <c r="O10" s="12">
        <f t="shared" si="4"/>
        <v>42405</v>
      </c>
      <c r="P10" s="12">
        <f t="shared" si="4"/>
        <v>42111</v>
      </c>
      <c r="Q10" s="12">
        <f t="shared" si="4"/>
        <v>43282</v>
      </c>
      <c r="R10" s="12">
        <f t="shared" si="4"/>
        <v>44487</v>
      </c>
      <c r="S10" s="12">
        <f t="shared" si="4"/>
        <v>48718</v>
      </c>
      <c r="T10" s="12">
        <f t="shared" si="4"/>
        <v>53722</v>
      </c>
      <c r="U10" s="26">
        <f t="shared" si="2"/>
        <v>5004</v>
      </c>
      <c r="V10" s="27">
        <f>U10/S10</f>
        <v>0.10271357609097254</v>
      </c>
      <c r="W10" s="32">
        <f>T10-N10</f>
        <v>10556</v>
      </c>
      <c r="X10" s="33">
        <f>W10/N10</f>
        <v>0.24454431728675347</v>
      </c>
      <c r="Y10" s="21">
        <f>T10/T$10</f>
        <v>1</v>
      </c>
    </row>
    <row r="11" spans="1:29" s="7" customFormat="1" ht="20.100000000000001" customHeight="1" x14ac:dyDescent="0.25">
      <c r="A11" s="35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7"/>
    </row>
    <row r="12" spans="1:29" s="7" customFormat="1" ht="45" customHeight="1" x14ac:dyDescent="0.25">
      <c r="A12" s="8" t="s">
        <v>12</v>
      </c>
      <c r="B12" s="9">
        <v>36</v>
      </c>
      <c r="C12" s="9">
        <v>39</v>
      </c>
      <c r="D12" s="9">
        <v>41</v>
      </c>
      <c r="E12" s="9">
        <v>40</v>
      </c>
      <c r="F12" s="9">
        <v>42</v>
      </c>
      <c r="G12" s="9">
        <v>82</v>
      </c>
      <c r="H12" s="9">
        <v>120</v>
      </c>
      <c r="I12" s="24">
        <f t="shared" si="1"/>
        <v>38</v>
      </c>
      <c r="J12" s="25">
        <f t="shared" si="0"/>
        <v>0.46341463414634149</v>
      </c>
      <c r="K12" s="30">
        <f t="shared" ref="K12:K17" si="5">H12-B12</f>
        <v>84</v>
      </c>
      <c r="L12" s="34">
        <f t="shared" ref="L12:L17" si="6">K12/B12</f>
        <v>2.3333333333333335</v>
      </c>
      <c r="M12" s="20">
        <f t="shared" ref="M12:M17" si="7">H12/H$10</f>
        <v>3.4246575342465752E-2</v>
      </c>
      <c r="N12" s="9">
        <v>1038</v>
      </c>
      <c r="O12" s="9">
        <v>1055</v>
      </c>
      <c r="P12" s="9">
        <v>1067</v>
      </c>
      <c r="Q12" s="9">
        <v>1063</v>
      </c>
      <c r="R12" s="9">
        <v>1069</v>
      </c>
      <c r="S12" s="9">
        <v>1214</v>
      </c>
      <c r="T12" s="9">
        <v>1436</v>
      </c>
      <c r="U12" s="24">
        <f t="shared" si="2"/>
        <v>222</v>
      </c>
      <c r="V12" s="25">
        <f t="shared" ref="V12:V17" si="8">U12/S12</f>
        <v>0.18286655683690281</v>
      </c>
      <c r="W12" s="30">
        <f t="shared" ref="W12:W17" si="9">T12-N12</f>
        <v>398</v>
      </c>
      <c r="X12" s="31">
        <f t="shared" ref="X12:X17" si="10">W12/N12</f>
        <v>0.38342967244701348</v>
      </c>
      <c r="Y12" s="20">
        <f t="shared" ref="Y12:Y17" si="11">T12/T$10</f>
        <v>2.6730203640966458E-2</v>
      </c>
    </row>
    <row r="13" spans="1:29" s="7" customFormat="1" ht="45" customHeight="1" x14ac:dyDescent="0.25">
      <c r="A13" s="8" t="s">
        <v>13</v>
      </c>
      <c r="B13" s="9">
        <v>718</v>
      </c>
      <c r="C13" s="9">
        <v>703</v>
      </c>
      <c r="D13" s="9">
        <v>676</v>
      </c>
      <c r="E13" s="9">
        <v>679</v>
      </c>
      <c r="F13" s="9">
        <v>710</v>
      </c>
      <c r="G13" s="9">
        <v>980</v>
      </c>
      <c r="H13" s="9">
        <v>1162</v>
      </c>
      <c r="I13" s="24">
        <f t="shared" si="1"/>
        <v>182</v>
      </c>
      <c r="J13" s="25">
        <f t="shared" si="0"/>
        <v>0.18571428571428572</v>
      </c>
      <c r="K13" s="30">
        <f t="shared" si="5"/>
        <v>444</v>
      </c>
      <c r="L13" s="31">
        <f t="shared" si="6"/>
        <v>0.61838440111420612</v>
      </c>
      <c r="M13" s="20">
        <f t="shared" si="7"/>
        <v>0.33162100456621002</v>
      </c>
      <c r="N13" s="9">
        <v>6566</v>
      </c>
      <c r="O13" s="9">
        <v>6655</v>
      </c>
      <c r="P13" s="9">
        <v>6454</v>
      </c>
      <c r="Q13" s="9">
        <v>6571</v>
      </c>
      <c r="R13" s="9">
        <v>7085</v>
      </c>
      <c r="S13" s="9">
        <v>8551</v>
      </c>
      <c r="T13" s="9">
        <v>9476</v>
      </c>
      <c r="U13" s="24">
        <f t="shared" si="2"/>
        <v>925</v>
      </c>
      <c r="V13" s="25">
        <f t="shared" si="8"/>
        <v>0.10817448251666471</v>
      </c>
      <c r="W13" s="30">
        <f t="shared" si="9"/>
        <v>2910</v>
      </c>
      <c r="X13" s="31">
        <f t="shared" si="10"/>
        <v>0.44319220225403594</v>
      </c>
      <c r="Y13" s="20">
        <f t="shared" si="11"/>
        <v>0.17638956107367559</v>
      </c>
    </row>
    <row r="14" spans="1:29" s="7" customFormat="1" ht="45" customHeight="1" x14ac:dyDescent="0.25">
      <c r="A14" s="8" t="s">
        <v>14</v>
      </c>
      <c r="B14" s="9">
        <v>67</v>
      </c>
      <c r="C14" s="9">
        <v>69</v>
      </c>
      <c r="D14" s="9">
        <v>69</v>
      </c>
      <c r="E14" s="9">
        <v>71</v>
      </c>
      <c r="F14" s="9">
        <v>86</v>
      </c>
      <c r="G14" s="9">
        <v>167</v>
      </c>
      <c r="H14" s="9">
        <v>314</v>
      </c>
      <c r="I14" s="24">
        <f t="shared" si="1"/>
        <v>147</v>
      </c>
      <c r="J14" s="25">
        <f t="shared" si="0"/>
        <v>0.88023952095808389</v>
      </c>
      <c r="K14" s="30">
        <f t="shared" si="5"/>
        <v>247</v>
      </c>
      <c r="L14" s="34">
        <f t="shared" si="6"/>
        <v>3.6865671641791047</v>
      </c>
      <c r="M14" s="20">
        <f t="shared" si="7"/>
        <v>8.9611872146118723E-2</v>
      </c>
      <c r="N14" s="9">
        <v>3904</v>
      </c>
      <c r="O14" s="9">
        <v>3923</v>
      </c>
      <c r="P14" s="9">
        <v>3889</v>
      </c>
      <c r="Q14" s="9">
        <v>3909</v>
      </c>
      <c r="R14" s="9">
        <v>4038</v>
      </c>
      <c r="S14" s="9">
        <v>4254</v>
      </c>
      <c r="T14" s="9">
        <v>4837</v>
      </c>
      <c r="U14" s="24">
        <f t="shared" si="2"/>
        <v>583</v>
      </c>
      <c r="V14" s="25">
        <f t="shared" si="8"/>
        <v>0.13704748472026329</v>
      </c>
      <c r="W14" s="30">
        <f t="shared" si="9"/>
        <v>933</v>
      </c>
      <c r="X14" s="31">
        <f t="shared" si="10"/>
        <v>0.23898565573770492</v>
      </c>
      <c r="Y14" s="20">
        <f t="shared" si="11"/>
        <v>9.0037600982837571E-2</v>
      </c>
    </row>
    <row r="15" spans="1:29" s="7" customFormat="1" ht="45" customHeight="1" x14ac:dyDescent="0.25">
      <c r="A15" s="8" t="s">
        <v>15</v>
      </c>
      <c r="B15" s="9">
        <v>122</v>
      </c>
      <c r="C15" s="9">
        <v>113</v>
      </c>
      <c r="D15" s="9">
        <v>115</v>
      </c>
      <c r="E15" s="9">
        <v>121</v>
      </c>
      <c r="F15" s="9">
        <v>132</v>
      </c>
      <c r="G15" s="9">
        <v>364</v>
      </c>
      <c r="H15" s="9">
        <v>625</v>
      </c>
      <c r="I15" s="24">
        <f t="shared" si="1"/>
        <v>261</v>
      </c>
      <c r="J15" s="25">
        <f t="shared" si="0"/>
        <v>0.71703296703296704</v>
      </c>
      <c r="K15" s="30">
        <f t="shared" si="5"/>
        <v>503</v>
      </c>
      <c r="L15" s="34">
        <f t="shared" si="6"/>
        <v>4.1229508196721314</v>
      </c>
      <c r="M15" s="20">
        <f t="shared" si="7"/>
        <v>0.1783675799086758</v>
      </c>
      <c r="N15" s="9">
        <v>20259</v>
      </c>
      <c r="O15" s="9">
        <v>19522</v>
      </c>
      <c r="P15" s="9">
        <v>19388</v>
      </c>
      <c r="Q15" s="9">
        <v>20321</v>
      </c>
      <c r="R15" s="9">
        <v>20345</v>
      </c>
      <c r="S15" s="9">
        <v>21278</v>
      </c>
      <c r="T15" s="9">
        <v>22672</v>
      </c>
      <c r="U15" s="24">
        <f t="shared" si="2"/>
        <v>1394</v>
      </c>
      <c r="V15" s="25">
        <f t="shared" si="8"/>
        <v>6.5513676097377571E-2</v>
      </c>
      <c r="W15" s="30">
        <f t="shared" si="9"/>
        <v>2413</v>
      </c>
      <c r="X15" s="31">
        <f t="shared" si="10"/>
        <v>0.11910755713510045</v>
      </c>
      <c r="Y15" s="20">
        <f t="shared" si="11"/>
        <v>0.42202449648188822</v>
      </c>
    </row>
    <row r="16" spans="1:29" s="7" customFormat="1" ht="45" customHeight="1" x14ac:dyDescent="0.25">
      <c r="A16" s="8" t="s">
        <v>16</v>
      </c>
      <c r="B16" s="9">
        <v>127</v>
      </c>
      <c r="C16" s="9">
        <v>128</v>
      </c>
      <c r="D16" s="9">
        <v>138</v>
      </c>
      <c r="E16" s="9">
        <v>145</v>
      </c>
      <c r="F16" s="9">
        <v>168</v>
      </c>
      <c r="G16" s="9">
        <v>218</v>
      </c>
      <c r="H16" s="9">
        <v>271</v>
      </c>
      <c r="I16" s="24">
        <f t="shared" si="1"/>
        <v>53</v>
      </c>
      <c r="J16" s="25">
        <f t="shared" si="0"/>
        <v>0.24311926605504589</v>
      </c>
      <c r="K16" s="30">
        <f t="shared" si="5"/>
        <v>144</v>
      </c>
      <c r="L16" s="34">
        <f t="shared" si="6"/>
        <v>1.1338582677165354</v>
      </c>
      <c r="M16" s="20">
        <f t="shared" si="7"/>
        <v>7.7340182648401826E-2</v>
      </c>
      <c r="N16" s="9">
        <v>2686</v>
      </c>
      <c r="O16" s="9">
        <v>2637</v>
      </c>
      <c r="P16" s="9">
        <v>2663</v>
      </c>
      <c r="Q16" s="9">
        <v>2680</v>
      </c>
      <c r="R16" s="9">
        <v>2816</v>
      </c>
      <c r="S16" s="9">
        <v>3107</v>
      </c>
      <c r="T16" s="9">
        <v>3600</v>
      </c>
      <c r="U16" s="24">
        <f t="shared" si="2"/>
        <v>493</v>
      </c>
      <c r="V16" s="25">
        <f t="shared" si="8"/>
        <v>0.15867396202124234</v>
      </c>
      <c r="W16" s="30">
        <f t="shared" si="9"/>
        <v>914</v>
      </c>
      <c r="X16" s="31">
        <f t="shared" si="10"/>
        <v>0.34028294862248698</v>
      </c>
      <c r="Y16" s="20">
        <f t="shared" si="11"/>
        <v>6.7011652581810063E-2</v>
      </c>
    </row>
    <row r="17" spans="1:25" s="7" customFormat="1" ht="45" customHeight="1" x14ac:dyDescent="0.25">
      <c r="A17" s="8" t="s">
        <v>17</v>
      </c>
      <c r="B17" s="9">
        <v>58</v>
      </c>
      <c r="C17" s="9">
        <v>59</v>
      </c>
      <c r="D17" s="9">
        <v>62</v>
      </c>
      <c r="E17" s="9">
        <v>62</v>
      </c>
      <c r="F17" s="9">
        <v>65</v>
      </c>
      <c r="G17" s="9">
        <v>104</v>
      </c>
      <c r="H17" s="9">
        <v>149</v>
      </c>
      <c r="I17" s="24">
        <f t="shared" si="1"/>
        <v>45</v>
      </c>
      <c r="J17" s="25">
        <f t="shared" si="0"/>
        <v>0.43269230769230771</v>
      </c>
      <c r="K17" s="30">
        <f t="shared" si="5"/>
        <v>91</v>
      </c>
      <c r="L17" s="34">
        <f t="shared" si="6"/>
        <v>1.5689655172413792</v>
      </c>
      <c r="M17" s="20">
        <f t="shared" si="7"/>
        <v>4.2522831050228312E-2</v>
      </c>
      <c r="N17" s="9">
        <v>1648</v>
      </c>
      <c r="O17" s="9">
        <v>1660</v>
      </c>
      <c r="P17" s="9">
        <v>1717</v>
      </c>
      <c r="Q17" s="9">
        <v>1715</v>
      </c>
      <c r="R17" s="9">
        <v>1771</v>
      </c>
      <c r="S17" s="9">
        <v>1861</v>
      </c>
      <c r="T17" s="9">
        <v>2158</v>
      </c>
      <c r="U17" s="24">
        <f t="shared" si="2"/>
        <v>297</v>
      </c>
      <c r="V17" s="25">
        <f t="shared" si="8"/>
        <v>0.15959161740999461</v>
      </c>
      <c r="W17" s="30">
        <f t="shared" si="9"/>
        <v>510</v>
      </c>
      <c r="X17" s="31">
        <f t="shared" si="10"/>
        <v>0.3094660194174757</v>
      </c>
      <c r="Y17" s="20">
        <f t="shared" si="11"/>
        <v>4.0169762853207253E-2</v>
      </c>
    </row>
    <row r="18" spans="1:25" s="7" customFormat="1" ht="20.100000000000001" customHeight="1" x14ac:dyDescent="0.25">
      <c r="A18" s="35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7"/>
    </row>
    <row r="19" spans="1:25" s="7" customFormat="1" ht="45" customHeight="1" x14ac:dyDescent="0.25">
      <c r="A19" s="13" t="s">
        <v>18</v>
      </c>
      <c r="B19" s="14">
        <v>93</v>
      </c>
      <c r="C19" s="14">
        <v>88</v>
      </c>
      <c r="D19" s="14">
        <v>93</v>
      </c>
      <c r="E19" s="14">
        <v>98</v>
      </c>
      <c r="F19" s="14">
        <v>107</v>
      </c>
      <c r="G19" s="14">
        <v>157</v>
      </c>
      <c r="H19" s="9">
        <v>184</v>
      </c>
      <c r="I19" s="24">
        <f t="shared" si="1"/>
        <v>27</v>
      </c>
      <c r="J19" s="25">
        <f t="shared" ref="J19:J22" si="12">I19/G19</f>
        <v>0.17197452229299362</v>
      </c>
      <c r="K19" s="30">
        <f t="shared" ref="K19:K26" si="13">H19-B19</f>
        <v>91</v>
      </c>
      <c r="L19" s="31">
        <f t="shared" ref="L19:L26" si="14">K19/B19</f>
        <v>0.978494623655914</v>
      </c>
      <c r="M19" s="20">
        <f t="shared" ref="M19:M26" si="15">H19/H$10</f>
        <v>5.2511415525114152E-2</v>
      </c>
      <c r="N19" s="14">
        <v>1293</v>
      </c>
      <c r="O19" s="14">
        <v>1251</v>
      </c>
      <c r="P19" s="14">
        <v>1298</v>
      </c>
      <c r="Q19" s="14">
        <v>1332</v>
      </c>
      <c r="R19" s="14">
        <v>1410</v>
      </c>
      <c r="S19" s="14">
        <v>1713</v>
      </c>
      <c r="T19" s="9">
        <v>1783</v>
      </c>
      <c r="U19" s="24">
        <f t="shared" si="2"/>
        <v>70</v>
      </c>
      <c r="V19" s="25">
        <f t="shared" ref="V19:V26" si="16">U19/S19</f>
        <v>4.0863981319322826E-2</v>
      </c>
      <c r="W19" s="30">
        <f t="shared" ref="W19:W26" si="17">T19-N19</f>
        <v>490</v>
      </c>
      <c r="X19" s="31">
        <f t="shared" ref="X19:X26" si="18">W19/N19</f>
        <v>0.37896365042536734</v>
      </c>
      <c r="Y19" s="20">
        <f t="shared" ref="Y19:Y26" si="19">T19/T$10</f>
        <v>3.318938237593537E-2</v>
      </c>
    </row>
    <row r="20" spans="1:25" s="7" customFormat="1" ht="45" customHeight="1" x14ac:dyDescent="0.25">
      <c r="A20" s="13" t="s">
        <v>19</v>
      </c>
      <c r="B20" s="14">
        <v>56</v>
      </c>
      <c r="C20" s="14">
        <v>49</v>
      </c>
      <c r="D20" s="14">
        <v>50</v>
      </c>
      <c r="E20" s="14">
        <v>50</v>
      </c>
      <c r="F20" s="14">
        <v>55</v>
      </c>
      <c r="G20" s="14">
        <v>108</v>
      </c>
      <c r="H20" s="9">
        <v>135</v>
      </c>
      <c r="I20" s="24">
        <f t="shared" si="1"/>
        <v>27</v>
      </c>
      <c r="J20" s="25">
        <f t="shared" si="12"/>
        <v>0.25</v>
      </c>
      <c r="K20" s="30">
        <f t="shared" si="13"/>
        <v>79</v>
      </c>
      <c r="L20" s="34">
        <f t="shared" si="14"/>
        <v>1.4107142857142858</v>
      </c>
      <c r="M20" s="20">
        <f t="shared" si="15"/>
        <v>3.8527397260273974E-2</v>
      </c>
      <c r="N20" s="14">
        <v>676</v>
      </c>
      <c r="O20" s="14">
        <v>603</v>
      </c>
      <c r="P20" s="14">
        <v>603</v>
      </c>
      <c r="Q20" s="14">
        <v>586</v>
      </c>
      <c r="R20" s="14">
        <v>614</v>
      </c>
      <c r="S20" s="14">
        <v>877</v>
      </c>
      <c r="T20" s="9">
        <v>1006</v>
      </c>
      <c r="U20" s="24">
        <f t="shared" si="2"/>
        <v>129</v>
      </c>
      <c r="V20" s="25">
        <f t="shared" si="16"/>
        <v>0.14709236031927023</v>
      </c>
      <c r="W20" s="30">
        <f t="shared" si="17"/>
        <v>330</v>
      </c>
      <c r="X20" s="31">
        <f t="shared" si="18"/>
        <v>0.48816568047337278</v>
      </c>
      <c r="Y20" s="20">
        <f t="shared" si="19"/>
        <v>1.8726034027028032E-2</v>
      </c>
    </row>
    <row r="21" spans="1:25" s="7" customFormat="1" ht="45" customHeight="1" x14ac:dyDescent="0.25">
      <c r="A21" s="13" t="s">
        <v>20</v>
      </c>
      <c r="B21" s="14">
        <v>222</v>
      </c>
      <c r="C21" s="14">
        <v>227</v>
      </c>
      <c r="D21" s="14">
        <v>233</v>
      </c>
      <c r="E21" s="14">
        <v>242</v>
      </c>
      <c r="F21" s="14">
        <v>283</v>
      </c>
      <c r="G21" s="14">
        <v>435</v>
      </c>
      <c r="H21" s="9">
        <v>647</v>
      </c>
      <c r="I21" s="24">
        <f t="shared" si="1"/>
        <v>212</v>
      </c>
      <c r="J21" s="25">
        <f t="shared" si="12"/>
        <v>0.48735632183908045</v>
      </c>
      <c r="K21" s="30">
        <f t="shared" si="13"/>
        <v>425</v>
      </c>
      <c r="L21" s="34">
        <f t="shared" si="14"/>
        <v>1.9144144144144144</v>
      </c>
      <c r="M21" s="20">
        <f t="shared" si="15"/>
        <v>0.18464611872146119</v>
      </c>
      <c r="N21" s="14">
        <v>7330</v>
      </c>
      <c r="O21" s="14">
        <v>7314</v>
      </c>
      <c r="P21" s="14">
        <v>7235</v>
      </c>
      <c r="Q21" s="14">
        <v>7274</v>
      </c>
      <c r="R21" s="14">
        <v>7567</v>
      </c>
      <c r="S21" s="14">
        <v>8182</v>
      </c>
      <c r="T21" s="9">
        <v>9296</v>
      </c>
      <c r="U21" s="24">
        <f t="shared" si="2"/>
        <v>1114</v>
      </c>
      <c r="V21" s="25">
        <f t="shared" si="16"/>
        <v>0.13615252994377902</v>
      </c>
      <c r="W21" s="30">
        <f t="shared" si="17"/>
        <v>1966</v>
      </c>
      <c r="X21" s="31">
        <f t="shared" si="18"/>
        <v>0.26821282401091406</v>
      </c>
      <c r="Y21" s="20">
        <f t="shared" si="19"/>
        <v>0.17303897844458507</v>
      </c>
    </row>
    <row r="22" spans="1:25" s="7" customFormat="1" ht="45" customHeight="1" x14ac:dyDescent="0.25">
      <c r="A22" s="13" t="s">
        <v>21</v>
      </c>
      <c r="B22" s="14">
        <v>47</v>
      </c>
      <c r="C22" s="14">
        <v>49</v>
      </c>
      <c r="D22" s="14">
        <v>52</v>
      </c>
      <c r="E22" s="14">
        <v>55</v>
      </c>
      <c r="F22" s="14">
        <v>57</v>
      </c>
      <c r="G22" s="14">
        <v>101</v>
      </c>
      <c r="H22" s="9">
        <v>121</v>
      </c>
      <c r="I22" s="24">
        <f t="shared" si="1"/>
        <v>20</v>
      </c>
      <c r="J22" s="25">
        <f t="shared" si="12"/>
        <v>0.19801980198019803</v>
      </c>
      <c r="K22" s="30">
        <f t="shared" si="13"/>
        <v>74</v>
      </c>
      <c r="L22" s="34">
        <f t="shared" si="14"/>
        <v>1.574468085106383</v>
      </c>
      <c r="M22" s="20">
        <f t="shared" si="15"/>
        <v>3.4531963470319636E-2</v>
      </c>
      <c r="N22" s="14">
        <v>1088</v>
      </c>
      <c r="O22" s="14">
        <v>1101</v>
      </c>
      <c r="P22" s="14">
        <v>1099</v>
      </c>
      <c r="Q22" s="14">
        <v>1125</v>
      </c>
      <c r="R22" s="14">
        <v>1133</v>
      </c>
      <c r="S22" s="14">
        <v>1364</v>
      </c>
      <c r="T22" s="9">
        <v>1537</v>
      </c>
      <c r="U22" s="24">
        <f t="shared" si="2"/>
        <v>173</v>
      </c>
      <c r="V22" s="25">
        <f t="shared" si="16"/>
        <v>0.12683284457478006</v>
      </c>
      <c r="W22" s="30">
        <f t="shared" si="17"/>
        <v>449</v>
      </c>
      <c r="X22" s="31">
        <f t="shared" si="18"/>
        <v>0.41268382352941174</v>
      </c>
      <c r="Y22" s="20">
        <f t="shared" si="19"/>
        <v>2.8610252782845017E-2</v>
      </c>
    </row>
    <row r="23" spans="1:25" s="7" customFormat="1" ht="45" customHeight="1" x14ac:dyDescent="0.25">
      <c r="A23" s="13" t="s">
        <v>22</v>
      </c>
      <c r="B23" s="14">
        <v>144</v>
      </c>
      <c r="C23" s="14">
        <v>135</v>
      </c>
      <c r="D23" s="14">
        <v>137</v>
      </c>
      <c r="E23" s="14">
        <v>142</v>
      </c>
      <c r="F23" s="14">
        <v>155</v>
      </c>
      <c r="G23" s="14">
        <v>406</v>
      </c>
      <c r="H23" s="9">
        <v>689</v>
      </c>
      <c r="I23" s="24">
        <f>H23-G23</f>
        <v>283</v>
      </c>
      <c r="J23" s="25">
        <f>I23/G23</f>
        <v>0.69704433497536944</v>
      </c>
      <c r="K23" s="30">
        <f t="shared" si="13"/>
        <v>545</v>
      </c>
      <c r="L23" s="34">
        <f t="shared" si="14"/>
        <v>3.7847222222222223</v>
      </c>
      <c r="M23" s="20">
        <f t="shared" si="15"/>
        <v>0.1966324200913242</v>
      </c>
      <c r="N23" s="14">
        <v>20675</v>
      </c>
      <c r="O23" s="14">
        <v>19925</v>
      </c>
      <c r="P23" s="14">
        <v>19793</v>
      </c>
      <c r="Q23" s="14">
        <v>20722</v>
      </c>
      <c r="R23" s="14">
        <v>20755</v>
      </c>
      <c r="S23" s="14">
        <v>21845</v>
      </c>
      <c r="T23" s="9">
        <v>23299</v>
      </c>
      <c r="U23" s="24">
        <f t="shared" si="2"/>
        <v>1454</v>
      </c>
      <c r="V23" s="25">
        <f t="shared" si="16"/>
        <v>6.6559853513389791E-2</v>
      </c>
      <c r="W23" s="30">
        <f t="shared" si="17"/>
        <v>2624</v>
      </c>
      <c r="X23" s="31">
        <f t="shared" si="18"/>
        <v>0.12691656590084643</v>
      </c>
      <c r="Y23" s="20">
        <f t="shared" si="19"/>
        <v>0.43369569263988683</v>
      </c>
    </row>
    <row r="24" spans="1:25" s="7" customFormat="1" ht="45" customHeight="1" x14ac:dyDescent="0.25">
      <c r="A24" s="15" t="s">
        <v>23</v>
      </c>
      <c r="B24" s="14">
        <v>29</v>
      </c>
      <c r="C24" s="14">
        <v>29</v>
      </c>
      <c r="D24" s="14">
        <v>29</v>
      </c>
      <c r="E24" s="14">
        <v>31</v>
      </c>
      <c r="F24" s="14">
        <v>31</v>
      </c>
      <c r="G24" s="14">
        <v>44</v>
      </c>
      <c r="H24" s="9">
        <v>68</v>
      </c>
      <c r="I24" s="24">
        <f t="shared" si="1"/>
        <v>24</v>
      </c>
      <c r="J24" s="25">
        <f t="shared" ref="J24:J26" si="20">I24/G24</f>
        <v>0.54545454545454541</v>
      </c>
      <c r="K24" s="30">
        <f t="shared" si="13"/>
        <v>39</v>
      </c>
      <c r="L24" s="34">
        <f t="shared" si="14"/>
        <v>1.3448275862068966</v>
      </c>
      <c r="M24" s="20">
        <f t="shared" si="15"/>
        <v>1.9406392694063926E-2</v>
      </c>
      <c r="N24" s="14">
        <v>680</v>
      </c>
      <c r="O24" s="14">
        <v>683</v>
      </c>
      <c r="P24" s="14">
        <v>683</v>
      </c>
      <c r="Q24" s="14">
        <v>699</v>
      </c>
      <c r="R24" s="14">
        <v>700</v>
      </c>
      <c r="S24" s="14">
        <v>584</v>
      </c>
      <c r="T24" s="9">
        <v>705</v>
      </c>
      <c r="U24" s="24">
        <f t="shared" si="2"/>
        <v>121</v>
      </c>
      <c r="V24" s="25">
        <f t="shared" si="16"/>
        <v>0.2071917808219178</v>
      </c>
      <c r="W24" s="30">
        <f t="shared" si="17"/>
        <v>25</v>
      </c>
      <c r="X24" s="31">
        <f t="shared" si="18"/>
        <v>3.6764705882352942E-2</v>
      </c>
      <c r="Y24" s="20">
        <f t="shared" si="19"/>
        <v>1.3123115297271136E-2</v>
      </c>
    </row>
    <row r="25" spans="1:25" s="7" customFormat="1" ht="45" customHeight="1" x14ac:dyDescent="0.25">
      <c r="A25" s="13" t="s">
        <v>24</v>
      </c>
      <c r="B25" s="14">
        <v>80</v>
      </c>
      <c r="C25" s="14">
        <v>80</v>
      </c>
      <c r="D25" s="14">
        <v>78</v>
      </c>
      <c r="E25" s="14">
        <v>81</v>
      </c>
      <c r="F25" s="14">
        <v>92</v>
      </c>
      <c r="G25" s="14">
        <v>110</v>
      </c>
      <c r="H25" s="9">
        <v>136</v>
      </c>
      <c r="I25" s="24">
        <f t="shared" si="1"/>
        <v>26</v>
      </c>
      <c r="J25" s="25">
        <f t="shared" si="20"/>
        <v>0.23636363636363636</v>
      </c>
      <c r="K25" s="30">
        <f t="shared" si="13"/>
        <v>56</v>
      </c>
      <c r="L25" s="31">
        <f t="shared" si="14"/>
        <v>0.7</v>
      </c>
      <c r="M25" s="20">
        <f t="shared" si="15"/>
        <v>3.8812785388127852E-2</v>
      </c>
      <c r="N25" s="14">
        <v>1683</v>
      </c>
      <c r="O25" s="14">
        <v>1644</v>
      </c>
      <c r="P25" s="14">
        <v>1638</v>
      </c>
      <c r="Q25" s="14">
        <v>1660</v>
      </c>
      <c r="R25" s="14">
        <v>1776</v>
      </c>
      <c r="S25" s="14">
        <v>1855</v>
      </c>
      <c r="T25" s="9">
        <v>2065</v>
      </c>
      <c r="U25" s="24">
        <f t="shared" si="2"/>
        <v>210</v>
      </c>
      <c r="V25" s="25">
        <f t="shared" si="16"/>
        <v>0.11320754716981132</v>
      </c>
      <c r="W25" s="30">
        <f t="shared" si="17"/>
        <v>382</v>
      </c>
      <c r="X25" s="31">
        <f t="shared" si="18"/>
        <v>0.22697563874034463</v>
      </c>
      <c r="Y25" s="20">
        <f t="shared" si="19"/>
        <v>3.8438628494843828E-2</v>
      </c>
    </row>
    <row r="26" spans="1:25" s="7" customFormat="1" ht="45" customHeight="1" x14ac:dyDescent="0.25">
      <c r="A26" s="15" t="s">
        <v>25</v>
      </c>
      <c r="B26" s="14">
        <v>91</v>
      </c>
      <c r="C26" s="14">
        <v>95</v>
      </c>
      <c r="D26" s="14">
        <v>99</v>
      </c>
      <c r="E26" s="14">
        <v>100</v>
      </c>
      <c r="F26" s="14">
        <v>110</v>
      </c>
      <c r="G26" s="14">
        <v>167</v>
      </c>
      <c r="H26" s="9">
        <v>242</v>
      </c>
      <c r="I26" s="24">
        <f t="shared" si="1"/>
        <v>75</v>
      </c>
      <c r="J26" s="25">
        <f t="shared" si="20"/>
        <v>0.44910179640718562</v>
      </c>
      <c r="K26" s="30">
        <f t="shared" si="13"/>
        <v>151</v>
      </c>
      <c r="L26" s="34">
        <f t="shared" si="14"/>
        <v>1.6593406593406594</v>
      </c>
      <c r="M26" s="20">
        <f t="shared" si="15"/>
        <v>6.9063926940639273E-2</v>
      </c>
      <c r="N26" s="14">
        <v>2137</v>
      </c>
      <c r="O26" s="14">
        <v>2174</v>
      </c>
      <c r="P26" s="14">
        <v>2241</v>
      </c>
      <c r="Q26" s="14">
        <v>2250</v>
      </c>
      <c r="R26" s="14">
        <v>2378</v>
      </c>
      <c r="S26" s="14">
        <v>2533</v>
      </c>
      <c r="T26" s="9">
        <v>3119</v>
      </c>
      <c r="U26" s="24">
        <f t="shared" si="2"/>
        <v>586</v>
      </c>
      <c r="V26" s="25">
        <f t="shared" si="16"/>
        <v>0.23134622976707461</v>
      </c>
      <c r="W26" s="30">
        <f t="shared" si="17"/>
        <v>982</v>
      </c>
      <c r="X26" s="31">
        <f t="shared" si="18"/>
        <v>0.45952269536733736</v>
      </c>
      <c r="Y26" s="20">
        <f t="shared" si="19"/>
        <v>5.8058151222962658E-2</v>
      </c>
    </row>
    <row r="27" spans="1:25" ht="39.950000000000003" customHeight="1" x14ac:dyDescent="0.25">
      <c r="B27" s="16"/>
      <c r="C27" s="16"/>
      <c r="D27" s="16"/>
      <c r="E27" s="16"/>
      <c r="F27" s="16"/>
      <c r="G27" s="16"/>
      <c r="H27" s="16"/>
      <c r="N27" s="16"/>
      <c r="O27" s="16"/>
      <c r="P27" s="16"/>
      <c r="Q27" s="16"/>
      <c r="R27" s="16"/>
      <c r="S27" s="16"/>
      <c r="T27" s="16"/>
    </row>
    <row r="28" spans="1:25" ht="39.950000000000003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 spans="1:25" ht="39.950000000000003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  <row r="30" spans="1:25" ht="39.950000000000003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</row>
    <row r="31" spans="1:25" ht="39.950000000000003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</row>
  </sheetData>
  <mergeCells count="16">
    <mergeCell ref="A7:Y7"/>
    <mergeCell ref="A11:Y11"/>
    <mergeCell ref="A18:Y18"/>
    <mergeCell ref="A1:Y1"/>
    <mergeCell ref="A2:Y2"/>
    <mergeCell ref="A4:A6"/>
    <mergeCell ref="B4:M4"/>
    <mergeCell ref="N4:Y4"/>
    <mergeCell ref="B5:H5"/>
    <mergeCell ref="I5:J5"/>
    <mergeCell ref="N5:T5"/>
    <mergeCell ref="U5:V5"/>
    <mergeCell ref="K5:L5"/>
    <mergeCell ref="M5:M6"/>
    <mergeCell ref="W5:X5"/>
    <mergeCell ref="Y5:Y6"/>
  </mergeCells>
  <printOptions horizontalCentered="1"/>
  <pageMargins left="0.70866141732283472" right="0.70866141732283472" top="0.51181102362204722" bottom="0.51181102362204722" header="0.31496062992125984" footer="0.31496062992125984"/>
  <pageSetup paperSize="9" scale="46" orientation="landscape" r:id="rId1"/>
  <headerFooter>
    <oddFooter>&amp;L&amp;"Arial,Normale"&amp;14&amp;K000000Data elaborazione: &amp;"Arial Grassetto,Grassetto"5/02/2026&amp;R&amp;"Arial,Normale"&amp;14&amp;K000000Fonte: &amp;"Arial Grassetto,Grassetto"Area CED - APT di Basilicata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Movimento 2025-2019</vt:lpstr>
      <vt:lpstr>Consistenza 2025-2019</vt:lpstr>
      <vt:lpstr>'Consistenza 2025-2019'!Area_stampa</vt:lpstr>
      <vt:lpstr>'Movimento 2025-2019'!Area_stampa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ced03</dc:creator>
  <cp:lastModifiedBy>Darkrei08 wele</cp:lastModifiedBy>
  <cp:lastPrinted>2026-02-05T17:29:46Z</cp:lastPrinted>
  <dcterms:created xsi:type="dcterms:W3CDTF">2026-02-04T15:41:51Z</dcterms:created>
  <dcterms:modified xsi:type="dcterms:W3CDTF">2026-02-10T12:12:46Z</dcterms:modified>
</cp:coreProperties>
</file>